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all\Dropbox\Keith-Server\Career\Companies\Enstruct\Technology\Website\Website - 20200713\Free Downloads\"/>
    </mc:Choice>
  </mc:AlternateContent>
  <xr:revisionPtr revIDLastSave="0" documentId="8_{96CEF296-5259-444A-911D-61B914AD32C1}" xr6:coauthVersionLast="45" xr6:coauthVersionMax="45" xr10:uidLastSave="{00000000-0000-0000-0000-000000000000}"/>
  <bookViews>
    <workbookView xWindow="16545" yWindow="1500" windowWidth="15450" windowHeight="21585"/>
  </bookViews>
  <sheets>
    <sheet name="IS_BS_Circularity" sheetId="2" r:id="rId1"/>
    <sheet name="VBA" sheetId="1" state="hidden" r:id="rId2"/>
  </sheets>
  <definedNames>
    <definedName name="Balance">VBA!$G$22</definedName>
    <definedName name="Calc_STDebt">VBA!$G$20</definedName>
    <definedName name="Calc_Surplus">VBA!$G$19</definedName>
    <definedName name="ExcessCash">VBA!$G$6</definedName>
    <definedName name="Precision">VBA!$G$3</definedName>
    <definedName name="STDebt">VBA!$G$10</definedName>
  </definedNames>
  <calcPr calcId="191029" calcMode="manual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G16" i="1"/>
  <c r="D7" i="1"/>
  <c r="G12" i="1"/>
  <c r="D8" i="1"/>
  <c r="G8" i="1"/>
  <c r="D9" i="1"/>
  <c r="D10" i="1" s="1"/>
  <c r="D11" i="1" l="1"/>
  <c r="D13" i="1" s="1"/>
  <c r="G13" i="1" s="1"/>
  <c r="G17" i="1" l="1"/>
  <c r="G14" i="1"/>
  <c r="G22" i="1" s="1"/>
  <c r="G20" i="1" l="1"/>
  <c r="G19" i="1"/>
  <c r="G9" i="2"/>
  <c r="D10" i="2"/>
  <c r="D11" i="2"/>
  <c r="G11" i="2"/>
  <c r="D12" i="2"/>
  <c r="D13" i="2"/>
  <c r="G13" i="2"/>
  <c r="D14" i="2"/>
  <c r="G15" i="2"/>
  <c r="D16" i="2"/>
  <c r="G16" i="2"/>
  <c r="G17" i="2"/>
  <c r="G20" i="2"/>
  <c r="G22" i="2"/>
  <c r="G23" i="2"/>
  <c r="G25" i="2"/>
</calcChain>
</file>

<file path=xl/sharedStrings.xml><?xml version="1.0" encoding="utf-8"?>
<sst xmlns="http://schemas.openxmlformats.org/spreadsheetml/2006/main" count="53" uniqueCount="27">
  <si>
    <t>Income Statement</t>
  </si>
  <si>
    <t>Balance Sheet</t>
  </si>
  <si>
    <t>EBIT</t>
  </si>
  <si>
    <t>Interest Expense</t>
  </si>
  <si>
    <t>EBT</t>
  </si>
  <si>
    <t>Tax</t>
  </si>
  <si>
    <t>Dividends</t>
  </si>
  <si>
    <t>Net Income</t>
  </si>
  <si>
    <t>Retained Earnings</t>
  </si>
  <si>
    <t>Excess Cash</t>
  </si>
  <si>
    <t>Net Fixed Assets</t>
  </si>
  <si>
    <t>Total Assets</t>
  </si>
  <si>
    <t>ST Debt</t>
  </si>
  <si>
    <t>Total Liabilities</t>
  </si>
  <si>
    <t>Equity</t>
  </si>
  <si>
    <t>Total L + E</t>
  </si>
  <si>
    <t>Surplus</t>
  </si>
  <si>
    <t>A w/o Excess</t>
  </si>
  <si>
    <t>L + E w/o ST Debt</t>
  </si>
  <si>
    <t>Interest Rate</t>
  </si>
  <si>
    <t>Interest Income</t>
  </si>
  <si>
    <t>LT Liabilities</t>
  </si>
  <si>
    <t>A - (L+E)</t>
  </si>
  <si>
    <t>Precision</t>
  </si>
  <si>
    <t>IS/BS Circularity Problem - VBA Solution</t>
  </si>
  <si>
    <t>IS/BS Circularity Problem - Iterative Solution</t>
  </si>
  <si>
    <t xml:space="preserve"> One critical problem people have in understanding models is how to automatically balance the assets, liabilities, and equity.  This simplified example shows a method of setting up a balancing system by calculating a surplus and short term debt.  For this system to work correctly we are setting up a circular reference on purpose and must have the Iterations box checked under Excel Options.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</si>
</sst>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43" fontId="2" fillId="0" borderId="0" xfId="1" applyFont="1"/>
    <xf numFmtId="10" fontId="0" fillId="0" borderId="0" xfId="0" applyNumberFormat="1"/>
    <xf numFmtId="0" fontId="3" fillId="0" borderId="1" xfId="0" applyFont="1" applyBorder="1"/>
    <xf numFmtId="43" fontId="0" fillId="0" borderId="0" xfId="0" applyNumberFormat="1"/>
    <xf numFmtId="0" fontId="0" fillId="0" borderId="0" xfId="0" quotePrefix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</xdr:row>
          <xdr:rowOff>0</xdr:rowOff>
        </xdr:from>
        <xdr:to>
          <xdr:col>3</xdr:col>
          <xdr:colOff>504825</xdr:colOff>
          <xdr:row>19</xdr:row>
          <xdr:rowOff>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BE29A2F4-08ED-4A26-AF3B-49004F228B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Balance Sheets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5"/>
  <sheetViews>
    <sheetView showGridLines="0" tabSelected="1" zoomScale="110" zoomScaleNormal="110" workbookViewId="0">
      <selection activeCell="A2" sqref="A2"/>
    </sheetView>
  </sheetViews>
  <sheetFormatPr defaultRowHeight="15" x14ac:dyDescent="0.25"/>
  <cols>
    <col min="3" max="3" width="17.42578125" customWidth="1"/>
    <col min="6" max="6" width="15.85546875" bestFit="1" customWidth="1"/>
  </cols>
  <sheetData>
    <row r="1" spans="1:12" s="1" customFormat="1" ht="15.75" thickBot="1" x14ac:dyDescent="0.3">
      <c r="A1" s="4" t="s">
        <v>25</v>
      </c>
    </row>
    <row r="3" spans="1:12" ht="49.5" customHeight="1" x14ac:dyDescent="0.25">
      <c r="A3" s="6" t="s">
        <v>26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6" spans="1:12" x14ac:dyDescent="0.25">
      <c r="C6" t="s">
        <v>19</v>
      </c>
      <c r="D6" s="3">
        <v>0.06</v>
      </c>
      <c r="F6" t="s">
        <v>23</v>
      </c>
      <c r="G6">
        <v>1E-4</v>
      </c>
    </row>
    <row r="8" spans="1:12" ht="15.75" thickBot="1" x14ac:dyDescent="0.3">
      <c r="C8" s="1" t="s">
        <v>0</v>
      </c>
      <c r="D8" s="1"/>
      <c r="F8" s="1" t="s">
        <v>1</v>
      </c>
      <c r="G8" s="1"/>
    </row>
    <row r="9" spans="1:12" x14ac:dyDescent="0.25">
      <c r="C9" t="s">
        <v>2</v>
      </c>
      <c r="D9" s="2">
        <v>500</v>
      </c>
      <c r="F9" t="s">
        <v>9</v>
      </c>
      <c r="G9" s="2">
        <f ca="1">G22</f>
        <v>209.81210855949541</v>
      </c>
    </row>
    <row r="10" spans="1:12" x14ac:dyDescent="0.25">
      <c r="C10" t="s">
        <v>3</v>
      </c>
      <c r="D10" s="2">
        <f ca="1">G13*D6</f>
        <v>0</v>
      </c>
      <c r="F10" t="s">
        <v>10</v>
      </c>
      <c r="G10" s="2">
        <v>200</v>
      </c>
    </row>
    <row r="11" spans="1:12" x14ac:dyDescent="0.25">
      <c r="C11" t="s">
        <v>20</v>
      </c>
      <c r="D11" s="2">
        <f ca="1">G9*D6</f>
        <v>12.588726513569725</v>
      </c>
      <c r="F11" t="s">
        <v>11</v>
      </c>
      <c r="G11" s="2">
        <f ca="1">SUM(G9:G10)</f>
        <v>409.81210855949541</v>
      </c>
    </row>
    <row r="12" spans="1:12" x14ac:dyDescent="0.25">
      <c r="C12" t="s">
        <v>4</v>
      </c>
      <c r="D12" s="2">
        <f ca="1">D9-D10+D11</f>
        <v>512.58872651356978</v>
      </c>
      <c r="G12" s="2"/>
    </row>
    <row r="13" spans="1:12" x14ac:dyDescent="0.25">
      <c r="C13" t="s">
        <v>5</v>
      </c>
      <c r="D13" s="2">
        <f ca="1">D12*0.3</f>
        <v>153.77661795407093</v>
      </c>
      <c r="F13" t="s">
        <v>12</v>
      </c>
      <c r="G13" s="2">
        <f ca="1">G23</f>
        <v>0</v>
      </c>
    </row>
    <row r="14" spans="1:12" x14ac:dyDescent="0.25">
      <c r="C14" t="s">
        <v>7</v>
      </c>
      <c r="D14" s="2">
        <f ca="1">D12-D13</f>
        <v>358.81210855949882</v>
      </c>
      <c r="F14" t="s">
        <v>21</v>
      </c>
      <c r="G14" s="2">
        <v>56</v>
      </c>
    </row>
    <row r="15" spans="1:12" x14ac:dyDescent="0.25">
      <c r="C15" t="s">
        <v>6</v>
      </c>
      <c r="D15" s="2">
        <v>5</v>
      </c>
      <c r="F15" t="s">
        <v>13</v>
      </c>
      <c r="G15" s="2">
        <f ca="1">SUM(G13:G14)</f>
        <v>56</v>
      </c>
    </row>
    <row r="16" spans="1:12" x14ac:dyDescent="0.25">
      <c r="C16" t="s">
        <v>8</v>
      </c>
      <c r="D16" s="2">
        <f ca="1">D14-D15</f>
        <v>353.81210855949882</v>
      </c>
      <c r="F16" t="s">
        <v>14</v>
      </c>
      <c r="G16" s="2">
        <f ca="1">D16</f>
        <v>353.81210855949882</v>
      </c>
    </row>
    <row r="17" spans="6:7" x14ac:dyDescent="0.25">
      <c r="F17" t="s">
        <v>15</v>
      </c>
      <c r="G17" s="2">
        <f ca="1">G15+G16</f>
        <v>409.81210855949882</v>
      </c>
    </row>
    <row r="18" spans="6:7" x14ac:dyDescent="0.25">
      <c r="G18" s="2"/>
    </row>
    <row r="19" spans="6:7" x14ac:dyDescent="0.25">
      <c r="F19" t="s">
        <v>17</v>
      </c>
      <c r="G19" s="2">
        <f>G10</f>
        <v>200</v>
      </c>
    </row>
    <row r="20" spans="6:7" x14ac:dyDescent="0.25">
      <c r="F20" t="s">
        <v>18</v>
      </c>
      <c r="G20" s="2">
        <f ca="1">G14+G16</f>
        <v>409.81210855949882</v>
      </c>
    </row>
    <row r="21" spans="6:7" x14ac:dyDescent="0.25">
      <c r="G21" s="2"/>
    </row>
    <row r="22" spans="6:7" x14ac:dyDescent="0.25">
      <c r="F22" t="s">
        <v>16</v>
      </c>
      <c r="G22" s="2">
        <f ca="1">MAX(G20-G19,0)</f>
        <v>209.81210855949882</v>
      </c>
    </row>
    <row r="23" spans="6:7" x14ac:dyDescent="0.25">
      <c r="F23" t="s">
        <v>12</v>
      </c>
      <c r="G23" s="2">
        <f ca="1">MAX(G19-G20,0)</f>
        <v>0</v>
      </c>
    </row>
    <row r="25" spans="6:7" x14ac:dyDescent="0.25">
      <c r="F25" t="s">
        <v>22</v>
      </c>
      <c r="G25" s="5">
        <f ca="1">G11-G17</f>
        <v>-3.4106051316484809E-12</v>
      </c>
    </row>
  </sheetData>
  <mergeCells count="1">
    <mergeCell ref="A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22"/>
  <sheetViews>
    <sheetView showGridLines="0" zoomScale="110" zoomScaleNormal="110" workbookViewId="0">
      <selection activeCell="A2" sqref="A2"/>
    </sheetView>
  </sheetViews>
  <sheetFormatPr defaultRowHeight="15" x14ac:dyDescent="0.25"/>
  <cols>
    <col min="3" max="3" width="17.42578125" customWidth="1"/>
    <col min="6" max="6" width="15.85546875" bestFit="1" customWidth="1"/>
  </cols>
  <sheetData>
    <row r="1" spans="1:7" s="1" customFormat="1" ht="15.75" thickBot="1" x14ac:dyDescent="0.3">
      <c r="A1" s="4" t="s">
        <v>24</v>
      </c>
    </row>
    <row r="3" spans="1:7" x14ac:dyDescent="0.25">
      <c r="C3" t="s">
        <v>19</v>
      </c>
      <c r="D3" s="3">
        <v>0.06</v>
      </c>
      <c r="F3" t="s">
        <v>23</v>
      </c>
      <c r="G3">
        <v>1E-4</v>
      </c>
    </row>
    <row r="5" spans="1:7" ht="15.75" thickBot="1" x14ac:dyDescent="0.3">
      <c r="C5" s="1" t="s">
        <v>0</v>
      </c>
      <c r="D5" s="1"/>
      <c r="F5" s="1" t="s">
        <v>1</v>
      </c>
      <c r="G5" s="1"/>
    </row>
    <row r="6" spans="1:7" x14ac:dyDescent="0.25">
      <c r="C6" t="s">
        <v>2</v>
      </c>
      <c r="D6" s="2">
        <v>500</v>
      </c>
      <c r="F6" t="s">
        <v>9</v>
      </c>
      <c r="G6" s="2">
        <v>1.0183299389001945</v>
      </c>
    </row>
    <row r="7" spans="1:7" x14ac:dyDescent="0.25">
      <c r="C7" t="s">
        <v>3</v>
      </c>
      <c r="D7" s="2">
        <f>G10*D3</f>
        <v>0</v>
      </c>
      <c r="F7" t="s">
        <v>10</v>
      </c>
      <c r="G7" s="2">
        <v>200</v>
      </c>
    </row>
    <row r="8" spans="1:7" x14ac:dyDescent="0.25">
      <c r="C8" t="s">
        <v>20</v>
      </c>
      <c r="D8" s="2">
        <f>G6*D3</f>
        <v>6.109979633401167E-2</v>
      </c>
      <c r="F8" t="s">
        <v>11</v>
      </c>
      <c r="G8" s="2">
        <f>SUM(G6:G7)</f>
        <v>201.01832993890019</v>
      </c>
    </row>
    <row r="9" spans="1:7" x14ac:dyDescent="0.25">
      <c r="C9" t="s">
        <v>4</v>
      </c>
      <c r="D9" s="2">
        <f>D6-D7+D8</f>
        <v>500.06109979633402</v>
      </c>
      <c r="G9" s="2"/>
    </row>
    <row r="10" spans="1:7" x14ac:dyDescent="0.25">
      <c r="C10" t="s">
        <v>5</v>
      </c>
      <c r="D10" s="2">
        <f>D9*0.3</f>
        <v>150.01832993890019</v>
      </c>
      <c r="F10" t="s">
        <v>12</v>
      </c>
      <c r="G10" s="2">
        <v>0</v>
      </c>
    </row>
    <row r="11" spans="1:7" x14ac:dyDescent="0.25">
      <c r="C11" t="s">
        <v>7</v>
      </c>
      <c r="D11" s="2">
        <f>D9-D10</f>
        <v>350.04276985743383</v>
      </c>
      <c r="F11" t="s">
        <v>21</v>
      </c>
      <c r="G11" s="2">
        <v>56</v>
      </c>
    </row>
    <row r="12" spans="1:7" x14ac:dyDescent="0.25">
      <c r="C12" t="s">
        <v>6</v>
      </c>
      <c r="D12" s="2">
        <v>5</v>
      </c>
      <c r="F12" t="s">
        <v>13</v>
      </c>
      <c r="G12" s="2">
        <f>SUM(G10:G11)</f>
        <v>56</v>
      </c>
    </row>
    <row r="13" spans="1:7" x14ac:dyDescent="0.25">
      <c r="C13" t="s">
        <v>8</v>
      </c>
      <c r="D13" s="2">
        <f>D11-D12</f>
        <v>345.04276985743383</v>
      </c>
      <c r="F13" t="s">
        <v>14</v>
      </c>
      <c r="G13" s="2">
        <f>D13</f>
        <v>345.04276985743383</v>
      </c>
    </row>
    <row r="14" spans="1:7" x14ac:dyDescent="0.25">
      <c r="F14" t="s">
        <v>15</v>
      </c>
      <c r="G14" s="2">
        <f>G12+G13</f>
        <v>401.04276985743383</v>
      </c>
    </row>
    <row r="15" spans="1:7" x14ac:dyDescent="0.25">
      <c r="G15" s="2"/>
    </row>
    <row r="16" spans="1:7" x14ac:dyDescent="0.25">
      <c r="F16" t="s">
        <v>17</v>
      </c>
      <c r="G16" s="2">
        <f>G7</f>
        <v>200</v>
      </c>
    </row>
    <row r="17" spans="6:7" x14ac:dyDescent="0.25">
      <c r="F17" t="s">
        <v>18</v>
      </c>
      <c r="G17" s="2">
        <f>G11+G13</f>
        <v>401.04276985743383</v>
      </c>
    </row>
    <row r="18" spans="6:7" x14ac:dyDescent="0.25">
      <c r="G18" s="2"/>
    </row>
    <row r="19" spans="6:7" x14ac:dyDescent="0.25">
      <c r="F19" t="s">
        <v>16</v>
      </c>
      <c r="G19" s="2">
        <f>MAX(G17-G16,0)</f>
        <v>201.04276985743383</v>
      </c>
    </row>
    <row r="20" spans="6:7" x14ac:dyDescent="0.25">
      <c r="F20" t="s">
        <v>12</v>
      </c>
      <c r="G20" s="2">
        <f>MAX(G16-G17,0)</f>
        <v>0</v>
      </c>
    </row>
    <row r="22" spans="6:7" x14ac:dyDescent="0.25">
      <c r="F22" t="s">
        <v>22</v>
      </c>
      <c r="G22" s="5">
        <f>G8-G14</f>
        <v>-200.02443991853363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3" name="Button 9">
              <controlPr defaultSize="0" print="0" autoFill="0" autoPict="0" macro="[0]!Balancer">
                <anchor moveWithCells="1" siz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3</xdr:col>
                    <xdr:colOff>504825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IS_BS_Circularity</vt:lpstr>
      <vt:lpstr>VBA</vt:lpstr>
      <vt:lpstr>Balance</vt:lpstr>
      <vt:lpstr>Calc_STDebt</vt:lpstr>
      <vt:lpstr>Calc_Surplus</vt:lpstr>
      <vt:lpstr>ExcessCash</vt:lpstr>
      <vt:lpstr>Precision</vt:lpstr>
      <vt:lpstr>STDebt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Allman</dc:creator>
  <cp:lastModifiedBy>Keith Allman</cp:lastModifiedBy>
  <dcterms:created xsi:type="dcterms:W3CDTF">2009-02-20T00:13:30Z</dcterms:created>
  <dcterms:modified xsi:type="dcterms:W3CDTF">2020-10-10T20:26:45Z</dcterms:modified>
</cp:coreProperties>
</file>