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kaall\Dropbox\Keith-Server\Career\Companies\Enstruct\Technology\Website\Website - 20200713\Free Downloads\"/>
    </mc:Choice>
  </mc:AlternateContent>
  <xr:revisionPtr revIDLastSave="0" documentId="8_{82E89722-5651-44C4-A54E-3116A8AD1D4D}" xr6:coauthVersionLast="45" xr6:coauthVersionMax="45" xr10:uidLastSave="{00000000-0000-0000-0000-000000000000}"/>
  <bookViews>
    <workbookView xWindow="12165" yWindow="750" windowWidth="15450" windowHeight="21585" xr2:uid="{00000000-000D-0000-FFFF-FFFF00000000}"/>
  </bookViews>
  <sheets>
    <sheet name="Other Forms Depreciation" sheetId="7" r:id="rId1"/>
  </sheets>
  <definedNames>
    <definedName name="dpr_BookValue">'Other Forms Depreciation'!$C$5</definedName>
    <definedName name="dpr_SalvageValue">'Other Forms Depreciation'!$C$6</definedName>
    <definedName name="dpr_UsefulLife">'Other Forms Depreciation'!$C$7</definedName>
  </definedNames>
  <calcPr calcId="191029" calcMode="autoNoTable"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7" l="1"/>
  <c r="I38" i="7"/>
  <c r="C13" i="7"/>
  <c r="G13" i="7"/>
  <c r="K13" i="7"/>
  <c r="C14" i="7"/>
  <c r="G14" i="7"/>
  <c r="K14" i="7"/>
  <c r="C20" i="7"/>
  <c r="C21" i="7"/>
  <c r="G21" i="7"/>
  <c r="K21" i="7"/>
  <c r="C28" i="7"/>
  <c r="D28" i="7" s="1"/>
  <c r="E28" i="7" s="1"/>
  <c r="C29" i="7"/>
  <c r="C30" i="7" s="1"/>
  <c r="G29" i="7"/>
  <c r="K29" i="7"/>
  <c r="C37" i="7"/>
  <c r="G37" i="7"/>
  <c r="K37" i="7"/>
  <c r="C38" i="7"/>
  <c r="G38" i="7"/>
  <c r="K38" i="7"/>
  <c r="D13" i="7"/>
  <c r="H13" i="7"/>
  <c r="L13" i="7"/>
  <c r="D14" i="7"/>
  <c r="H14" i="7"/>
  <c r="L14" i="7"/>
  <c r="D21" i="7"/>
  <c r="H21" i="7"/>
  <c r="L21" i="7"/>
  <c r="D29" i="7"/>
  <c r="H29" i="7"/>
  <c r="L29" i="7"/>
  <c r="D37" i="7"/>
  <c r="H37" i="7"/>
  <c r="L37" i="7"/>
  <c r="D38" i="7"/>
  <c r="H38" i="7"/>
  <c r="L38" i="7"/>
  <c r="F13" i="7"/>
  <c r="J13" i="7"/>
  <c r="N13" i="7"/>
  <c r="F14" i="7"/>
  <c r="J14" i="7"/>
  <c r="N14" i="7"/>
  <c r="F21" i="7"/>
  <c r="J21" i="7"/>
  <c r="N21" i="7"/>
  <c r="F29" i="7"/>
  <c r="J29" i="7"/>
  <c r="N29" i="7"/>
  <c r="F37" i="7"/>
  <c r="J37" i="7"/>
  <c r="N37" i="7"/>
  <c r="F38" i="7"/>
  <c r="J38" i="7"/>
  <c r="N38" i="7"/>
  <c r="E13" i="7"/>
  <c r="I13" i="7"/>
  <c r="M13" i="7"/>
  <c r="E14" i="7"/>
  <c r="I14" i="7"/>
  <c r="M14" i="7"/>
  <c r="E21" i="7"/>
  <c r="I21" i="7"/>
  <c r="M21" i="7"/>
  <c r="E29" i="7"/>
  <c r="I29" i="7"/>
  <c r="M29" i="7"/>
  <c r="E37" i="7"/>
  <c r="I37" i="7"/>
  <c r="M37" i="7"/>
  <c r="E38" i="7"/>
  <c r="D30" i="7" l="1"/>
  <c r="E30" i="7" s="1"/>
  <c r="F30" i="7" s="1"/>
  <c r="D20" i="7"/>
  <c r="F28" i="7"/>
  <c r="G30" i="7" l="1"/>
  <c r="H30" i="7" s="1"/>
  <c r="I30" i="7" s="1"/>
  <c r="E20" i="7"/>
  <c r="F20" i="7" s="1"/>
  <c r="G20" i="7" s="1"/>
  <c r="G28" i="7"/>
  <c r="H20" i="7" l="1"/>
  <c r="I20" i="7" s="1"/>
  <c r="J20" i="7" s="1"/>
  <c r="J30" i="7"/>
  <c r="K30" i="7" s="1"/>
  <c r="L30" i="7" s="1"/>
  <c r="M30" i="7" s="1"/>
  <c r="N30" i="7" s="1"/>
  <c r="H28" i="7"/>
  <c r="K20" i="7" l="1"/>
  <c r="L20" i="7" s="1"/>
  <c r="M20" i="7" s="1"/>
  <c r="I28" i="7"/>
  <c r="J28" i="7" s="1"/>
  <c r="K28" i="7" s="1"/>
  <c r="L28" i="7" s="1"/>
  <c r="M28" i="7" s="1"/>
  <c r="N28" i="7" s="1"/>
  <c r="N20" i="7" l="1"/>
</calcChain>
</file>

<file path=xl/sharedStrings.xml><?xml version="1.0" encoding="utf-8"?>
<sst xmlns="http://schemas.openxmlformats.org/spreadsheetml/2006/main" count="22" uniqueCount="17">
  <si>
    <t>Useful Life</t>
  </si>
  <si>
    <t>Salvage Value</t>
  </si>
  <si>
    <t>Book Value</t>
  </si>
  <si>
    <t>Straight-Line</t>
  </si>
  <si>
    <t>Math</t>
  </si>
  <si>
    <t>Function</t>
  </si>
  <si>
    <t>Fixed Declining</t>
  </si>
  <si>
    <t>The fixed declining depreciation method calculates depreciation at a fixed rate where the cost less the total depreciation from prior periods multiplied by a fixed declining rate equals the periodic depreciation.  The fixed declining rate is equal to the net asset value expressed as a rate raised to 1 over the life of the asset.</t>
  </si>
  <si>
    <t>Double Declining</t>
  </si>
  <si>
    <t>Often thought to be a more realistic expectation of an assets depreciation.  It doubles the straight-line percentage each period.</t>
  </si>
  <si>
    <t>Excel Math</t>
  </si>
  <si>
    <t>Excel with SL MAX</t>
  </si>
  <si>
    <t>Sum of the Years Digits</t>
  </si>
  <si>
    <t>More accelerated than straight-line, but slower than the double declining balance method.</t>
  </si>
  <si>
    <t>Multiple Forms of Depreciation</t>
  </si>
  <si>
    <t>Potentially the most common form of depreciation.  The periodic depreciation is the book value minus the salvage value divided by the life of the asset</t>
  </si>
  <si>
    <t>Excel offers multiple depreciation functions that largely depend on the asset being depreciation, the industry, and accounting regulations.  Here we show four common ones with the equivalent functions broken down into their basic math formulas.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</si>
</sst>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rgb="FF0070C0"/>
      <name val="Calibri"/>
      <family val="2"/>
      <scheme val="minor"/>
    </font>
    <font>
      <b/>
      <sz val="11"/>
      <color theme="0"/>
      <name val="Calibri"/>
      <family val="2"/>
      <scheme val="minor"/>
    </font>
    <font>
      <b/>
      <i/>
      <sz val="16"/>
      <color theme="1"/>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9">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2" fillId="0" borderId="0" xfId="0" applyFont="1"/>
    <xf numFmtId="0" fontId="5" fillId="0" borderId="1" xfId="0" applyFont="1" applyBorder="1"/>
    <xf numFmtId="0" fontId="0" fillId="0" borderId="2" xfId="0" applyBorder="1"/>
    <xf numFmtId="0" fontId="0" fillId="0" borderId="4" xfId="0" applyBorder="1"/>
    <xf numFmtId="0" fontId="0" fillId="0" borderId="6" xfId="0" applyBorder="1"/>
    <xf numFmtId="0" fontId="6" fillId="2" borderId="0" xfId="0" applyFont="1" applyFill="1"/>
    <xf numFmtId="0" fontId="7" fillId="0" borderId="0" xfId="0" applyFont="1"/>
    <xf numFmtId="17" fontId="0" fillId="0" borderId="0" xfId="0" applyNumberFormat="1"/>
    <xf numFmtId="164" fontId="1" fillId="0" borderId="0" xfId="1" applyNumberFormat="1" applyFont="1"/>
    <xf numFmtId="164" fontId="0" fillId="0" borderId="0" xfId="0" applyNumberFormat="1"/>
    <xf numFmtId="0" fontId="4" fillId="2" borderId="0" xfId="0" applyFont="1" applyFill="1"/>
    <xf numFmtId="0" fontId="0" fillId="0" borderId="0" xfId="0" applyAlignment="1">
      <alignment horizontal="left" vertical="top" wrapText="1"/>
    </xf>
    <xf numFmtId="164" fontId="3" fillId="0" borderId="3" xfId="1" applyNumberFormat="1" applyFont="1" applyBorder="1"/>
    <xf numFmtId="164" fontId="3" fillId="0" borderId="5" xfId="1" applyNumberFormat="1" applyFont="1" applyBorder="1"/>
    <xf numFmtId="164" fontId="3" fillId="0" borderId="7" xfId="1" applyNumberFormat="1" applyFont="1" applyBorder="1"/>
    <xf numFmtId="0" fontId="5" fillId="0" borderId="0" xfId="0" applyFont="1" applyBorder="1"/>
    <xf numFmtId="0" fontId="8" fillId="0" borderId="8" xfId="0" applyFont="1" applyBorder="1" applyAlignment="1">
      <alignment horizontal="left" vertical="top" wrapText="1"/>
    </xf>
    <xf numFmtId="0" fontId="0" fillId="0" borderId="8" xfId="0"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P38"/>
  <sheetViews>
    <sheetView showGridLines="0" tabSelected="1" workbookViewId="0">
      <selection activeCell="A2" sqref="A2:M2"/>
    </sheetView>
  </sheetViews>
  <sheetFormatPr defaultRowHeight="15" x14ac:dyDescent="0.25"/>
  <cols>
    <col min="1" max="1" width="1.7109375" customWidth="1"/>
    <col min="2" max="2" width="18.28515625" customWidth="1"/>
    <col min="3" max="3" width="16.140625" bestFit="1" customWidth="1"/>
    <col min="4" max="4" width="11.7109375" customWidth="1"/>
    <col min="5" max="14" width="8.42578125" bestFit="1" customWidth="1"/>
    <col min="15" max="16" width="7.28515625" bestFit="1" customWidth="1"/>
    <col min="257" max="257" width="1.7109375" customWidth="1"/>
    <col min="258" max="258" width="18.28515625" customWidth="1"/>
    <col min="259" max="259" width="16.140625" bestFit="1" customWidth="1"/>
    <col min="260" max="260" width="11.7109375" customWidth="1"/>
    <col min="261" max="270" width="8.42578125" bestFit="1" customWidth="1"/>
    <col min="271" max="272" width="7.28515625" bestFit="1" customWidth="1"/>
    <col min="513" max="513" width="1.7109375" customWidth="1"/>
    <col min="514" max="514" width="18.28515625" customWidth="1"/>
    <col min="515" max="515" width="16.140625" bestFit="1" customWidth="1"/>
    <col min="516" max="516" width="11.7109375" customWidth="1"/>
    <col min="517" max="526" width="8.42578125" bestFit="1" customWidth="1"/>
    <col min="527" max="528" width="7.28515625" bestFit="1" customWidth="1"/>
    <col min="769" max="769" width="1.7109375" customWidth="1"/>
    <col min="770" max="770" width="18.28515625" customWidth="1"/>
    <col min="771" max="771" width="16.140625" bestFit="1" customWidth="1"/>
    <col min="772" max="772" width="11.7109375" customWidth="1"/>
    <col min="773" max="782" width="8.42578125" bestFit="1" customWidth="1"/>
    <col min="783" max="784" width="7.28515625" bestFit="1" customWidth="1"/>
    <col min="1025" max="1025" width="1.7109375" customWidth="1"/>
    <col min="1026" max="1026" width="18.28515625" customWidth="1"/>
    <col min="1027" max="1027" width="16.140625" bestFit="1" customWidth="1"/>
    <col min="1028" max="1028" width="11.7109375" customWidth="1"/>
    <col min="1029" max="1038" width="8.42578125" bestFit="1" customWidth="1"/>
    <col min="1039" max="1040" width="7.28515625" bestFit="1" customWidth="1"/>
    <col min="1281" max="1281" width="1.7109375" customWidth="1"/>
    <col min="1282" max="1282" width="18.28515625" customWidth="1"/>
    <col min="1283" max="1283" width="16.140625" bestFit="1" customWidth="1"/>
    <col min="1284" max="1284" width="11.7109375" customWidth="1"/>
    <col min="1285" max="1294" width="8.42578125" bestFit="1" customWidth="1"/>
    <col min="1295" max="1296" width="7.28515625" bestFit="1" customWidth="1"/>
    <col min="1537" max="1537" width="1.7109375" customWidth="1"/>
    <col min="1538" max="1538" width="18.28515625" customWidth="1"/>
    <col min="1539" max="1539" width="16.140625" bestFit="1" customWidth="1"/>
    <col min="1540" max="1540" width="11.7109375" customWidth="1"/>
    <col min="1541" max="1550" width="8.42578125" bestFit="1" customWidth="1"/>
    <col min="1551" max="1552" width="7.28515625" bestFit="1" customWidth="1"/>
    <col min="1793" max="1793" width="1.7109375" customWidth="1"/>
    <col min="1794" max="1794" width="18.28515625" customWidth="1"/>
    <col min="1795" max="1795" width="16.140625" bestFit="1" customWidth="1"/>
    <col min="1796" max="1796" width="11.7109375" customWidth="1"/>
    <col min="1797" max="1806" width="8.42578125" bestFit="1" customWidth="1"/>
    <col min="1807" max="1808" width="7.28515625" bestFit="1" customWidth="1"/>
    <col min="2049" max="2049" width="1.7109375" customWidth="1"/>
    <col min="2050" max="2050" width="18.28515625" customWidth="1"/>
    <col min="2051" max="2051" width="16.140625" bestFit="1" customWidth="1"/>
    <col min="2052" max="2052" width="11.7109375" customWidth="1"/>
    <col min="2053" max="2062" width="8.42578125" bestFit="1" customWidth="1"/>
    <col min="2063" max="2064" width="7.28515625" bestFit="1" customWidth="1"/>
    <col min="2305" max="2305" width="1.7109375" customWidth="1"/>
    <col min="2306" max="2306" width="18.28515625" customWidth="1"/>
    <col min="2307" max="2307" width="16.140625" bestFit="1" customWidth="1"/>
    <col min="2308" max="2308" width="11.7109375" customWidth="1"/>
    <col min="2309" max="2318" width="8.42578125" bestFit="1" customWidth="1"/>
    <col min="2319" max="2320" width="7.28515625" bestFit="1" customWidth="1"/>
    <col min="2561" max="2561" width="1.7109375" customWidth="1"/>
    <col min="2562" max="2562" width="18.28515625" customWidth="1"/>
    <col min="2563" max="2563" width="16.140625" bestFit="1" customWidth="1"/>
    <col min="2564" max="2564" width="11.7109375" customWidth="1"/>
    <col min="2565" max="2574" width="8.42578125" bestFit="1" customWidth="1"/>
    <col min="2575" max="2576" width="7.28515625" bestFit="1" customWidth="1"/>
    <col min="2817" max="2817" width="1.7109375" customWidth="1"/>
    <col min="2818" max="2818" width="18.28515625" customWidth="1"/>
    <col min="2819" max="2819" width="16.140625" bestFit="1" customWidth="1"/>
    <col min="2820" max="2820" width="11.7109375" customWidth="1"/>
    <col min="2821" max="2830" width="8.42578125" bestFit="1" customWidth="1"/>
    <col min="2831" max="2832" width="7.28515625" bestFit="1" customWidth="1"/>
    <col min="3073" max="3073" width="1.7109375" customWidth="1"/>
    <col min="3074" max="3074" width="18.28515625" customWidth="1"/>
    <col min="3075" max="3075" width="16.140625" bestFit="1" customWidth="1"/>
    <col min="3076" max="3076" width="11.7109375" customWidth="1"/>
    <col min="3077" max="3086" width="8.42578125" bestFit="1" customWidth="1"/>
    <col min="3087" max="3088" width="7.28515625" bestFit="1" customWidth="1"/>
    <col min="3329" max="3329" width="1.7109375" customWidth="1"/>
    <col min="3330" max="3330" width="18.28515625" customWidth="1"/>
    <col min="3331" max="3331" width="16.140625" bestFit="1" customWidth="1"/>
    <col min="3332" max="3332" width="11.7109375" customWidth="1"/>
    <col min="3333" max="3342" width="8.42578125" bestFit="1" customWidth="1"/>
    <col min="3343" max="3344" width="7.28515625" bestFit="1" customWidth="1"/>
    <col min="3585" max="3585" width="1.7109375" customWidth="1"/>
    <col min="3586" max="3586" width="18.28515625" customWidth="1"/>
    <col min="3587" max="3587" width="16.140625" bestFit="1" customWidth="1"/>
    <col min="3588" max="3588" width="11.7109375" customWidth="1"/>
    <col min="3589" max="3598" width="8.42578125" bestFit="1" customWidth="1"/>
    <col min="3599" max="3600" width="7.28515625" bestFit="1" customWidth="1"/>
    <col min="3841" max="3841" width="1.7109375" customWidth="1"/>
    <col min="3842" max="3842" width="18.28515625" customWidth="1"/>
    <col min="3843" max="3843" width="16.140625" bestFit="1" customWidth="1"/>
    <col min="3844" max="3844" width="11.7109375" customWidth="1"/>
    <col min="3845" max="3854" width="8.42578125" bestFit="1" customWidth="1"/>
    <col min="3855" max="3856" width="7.28515625" bestFit="1" customWidth="1"/>
    <col min="4097" max="4097" width="1.7109375" customWidth="1"/>
    <col min="4098" max="4098" width="18.28515625" customWidth="1"/>
    <col min="4099" max="4099" width="16.140625" bestFit="1" customWidth="1"/>
    <col min="4100" max="4100" width="11.7109375" customWidth="1"/>
    <col min="4101" max="4110" width="8.42578125" bestFit="1" customWidth="1"/>
    <col min="4111" max="4112" width="7.28515625" bestFit="1" customWidth="1"/>
    <col min="4353" max="4353" width="1.7109375" customWidth="1"/>
    <col min="4354" max="4354" width="18.28515625" customWidth="1"/>
    <col min="4355" max="4355" width="16.140625" bestFit="1" customWidth="1"/>
    <col min="4356" max="4356" width="11.7109375" customWidth="1"/>
    <col min="4357" max="4366" width="8.42578125" bestFit="1" customWidth="1"/>
    <col min="4367" max="4368" width="7.28515625" bestFit="1" customWidth="1"/>
    <col min="4609" max="4609" width="1.7109375" customWidth="1"/>
    <col min="4610" max="4610" width="18.28515625" customWidth="1"/>
    <col min="4611" max="4611" width="16.140625" bestFit="1" customWidth="1"/>
    <col min="4612" max="4612" width="11.7109375" customWidth="1"/>
    <col min="4613" max="4622" width="8.42578125" bestFit="1" customWidth="1"/>
    <col min="4623" max="4624" width="7.28515625" bestFit="1" customWidth="1"/>
    <col min="4865" max="4865" width="1.7109375" customWidth="1"/>
    <col min="4866" max="4866" width="18.28515625" customWidth="1"/>
    <col min="4867" max="4867" width="16.140625" bestFit="1" customWidth="1"/>
    <col min="4868" max="4868" width="11.7109375" customWidth="1"/>
    <col min="4869" max="4878" width="8.42578125" bestFit="1" customWidth="1"/>
    <col min="4879" max="4880" width="7.28515625" bestFit="1" customWidth="1"/>
    <col min="5121" max="5121" width="1.7109375" customWidth="1"/>
    <col min="5122" max="5122" width="18.28515625" customWidth="1"/>
    <col min="5123" max="5123" width="16.140625" bestFit="1" customWidth="1"/>
    <col min="5124" max="5124" width="11.7109375" customWidth="1"/>
    <col min="5125" max="5134" width="8.42578125" bestFit="1" customWidth="1"/>
    <col min="5135" max="5136" width="7.28515625" bestFit="1" customWidth="1"/>
    <col min="5377" max="5377" width="1.7109375" customWidth="1"/>
    <col min="5378" max="5378" width="18.28515625" customWidth="1"/>
    <col min="5379" max="5379" width="16.140625" bestFit="1" customWidth="1"/>
    <col min="5380" max="5380" width="11.7109375" customWidth="1"/>
    <col min="5381" max="5390" width="8.42578125" bestFit="1" customWidth="1"/>
    <col min="5391" max="5392" width="7.28515625" bestFit="1" customWidth="1"/>
    <col min="5633" max="5633" width="1.7109375" customWidth="1"/>
    <col min="5634" max="5634" width="18.28515625" customWidth="1"/>
    <col min="5635" max="5635" width="16.140625" bestFit="1" customWidth="1"/>
    <col min="5636" max="5636" width="11.7109375" customWidth="1"/>
    <col min="5637" max="5646" width="8.42578125" bestFit="1" customWidth="1"/>
    <col min="5647" max="5648" width="7.28515625" bestFit="1" customWidth="1"/>
    <col min="5889" max="5889" width="1.7109375" customWidth="1"/>
    <col min="5890" max="5890" width="18.28515625" customWidth="1"/>
    <col min="5891" max="5891" width="16.140625" bestFit="1" customWidth="1"/>
    <col min="5892" max="5892" width="11.7109375" customWidth="1"/>
    <col min="5893" max="5902" width="8.42578125" bestFit="1" customWidth="1"/>
    <col min="5903" max="5904" width="7.28515625" bestFit="1" customWidth="1"/>
    <col min="6145" max="6145" width="1.7109375" customWidth="1"/>
    <col min="6146" max="6146" width="18.28515625" customWidth="1"/>
    <col min="6147" max="6147" width="16.140625" bestFit="1" customWidth="1"/>
    <col min="6148" max="6148" width="11.7109375" customWidth="1"/>
    <col min="6149" max="6158" width="8.42578125" bestFit="1" customWidth="1"/>
    <col min="6159" max="6160" width="7.28515625" bestFit="1" customWidth="1"/>
    <col min="6401" max="6401" width="1.7109375" customWidth="1"/>
    <col min="6402" max="6402" width="18.28515625" customWidth="1"/>
    <col min="6403" max="6403" width="16.140625" bestFit="1" customWidth="1"/>
    <col min="6404" max="6404" width="11.7109375" customWidth="1"/>
    <col min="6405" max="6414" width="8.42578125" bestFit="1" customWidth="1"/>
    <col min="6415" max="6416" width="7.28515625" bestFit="1" customWidth="1"/>
    <col min="6657" max="6657" width="1.7109375" customWidth="1"/>
    <col min="6658" max="6658" width="18.28515625" customWidth="1"/>
    <col min="6659" max="6659" width="16.140625" bestFit="1" customWidth="1"/>
    <col min="6660" max="6660" width="11.7109375" customWidth="1"/>
    <col min="6661" max="6670" width="8.42578125" bestFit="1" customWidth="1"/>
    <col min="6671" max="6672" width="7.28515625" bestFit="1" customWidth="1"/>
    <col min="6913" max="6913" width="1.7109375" customWidth="1"/>
    <col min="6914" max="6914" width="18.28515625" customWidth="1"/>
    <col min="6915" max="6915" width="16.140625" bestFit="1" customWidth="1"/>
    <col min="6916" max="6916" width="11.7109375" customWidth="1"/>
    <col min="6917" max="6926" width="8.42578125" bestFit="1" customWidth="1"/>
    <col min="6927" max="6928" width="7.28515625" bestFit="1" customWidth="1"/>
    <col min="7169" max="7169" width="1.7109375" customWidth="1"/>
    <col min="7170" max="7170" width="18.28515625" customWidth="1"/>
    <col min="7171" max="7171" width="16.140625" bestFit="1" customWidth="1"/>
    <col min="7172" max="7172" width="11.7109375" customWidth="1"/>
    <col min="7173" max="7182" width="8.42578125" bestFit="1" customWidth="1"/>
    <col min="7183" max="7184" width="7.28515625" bestFit="1" customWidth="1"/>
    <col min="7425" max="7425" width="1.7109375" customWidth="1"/>
    <col min="7426" max="7426" width="18.28515625" customWidth="1"/>
    <col min="7427" max="7427" width="16.140625" bestFit="1" customWidth="1"/>
    <col min="7428" max="7428" width="11.7109375" customWidth="1"/>
    <col min="7429" max="7438" width="8.42578125" bestFit="1" customWidth="1"/>
    <col min="7439" max="7440" width="7.28515625" bestFit="1" customWidth="1"/>
    <col min="7681" max="7681" width="1.7109375" customWidth="1"/>
    <col min="7682" max="7682" width="18.28515625" customWidth="1"/>
    <col min="7683" max="7683" width="16.140625" bestFit="1" customWidth="1"/>
    <col min="7684" max="7684" width="11.7109375" customWidth="1"/>
    <col min="7685" max="7694" width="8.42578125" bestFit="1" customWidth="1"/>
    <col min="7695" max="7696" width="7.28515625" bestFit="1" customWidth="1"/>
    <col min="7937" max="7937" width="1.7109375" customWidth="1"/>
    <col min="7938" max="7938" width="18.28515625" customWidth="1"/>
    <col min="7939" max="7939" width="16.140625" bestFit="1" customWidth="1"/>
    <col min="7940" max="7940" width="11.7109375" customWidth="1"/>
    <col min="7941" max="7950" width="8.42578125" bestFit="1" customWidth="1"/>
    <col min="7951" max="7952" width="7.28515625" bestFit="1" customWidth="1"/>
    <col min="8193" max="8193" width="1.7109375" customWidth="1"/>
    <col min="8194" max="8194" width="18.28515625" customWidth="1"/>
    <col min="8195" max="8195" width="16.140625" bestFit="1" customWidth="1"/>
    <col min="8196" max="8196" width="11.7109375" customWidth="1"/>
    <col min="8197" max="8206" width="8.42578125" bestFit="1" customWidth="1"/>
    <col min="8207" max="8208" width="7.28515625" bestFit="1" customWidth="1"/>
    <col min="8449" max="8449" width="1.7109375" customWidth="1"/>
    <col min="8450" max="8450" width="18.28515625" customWidth="1"/>
    <col min="8451" max="8451" width="16.140625" bestFit="1" customWidth="1"/>
    <col min="8452" max="8452" width="11.7109375" customWidth="1"/>
    <col min="8453" max="8462" width="8.42578125" bestFit="1" customWidth="1"/>
    <col min="8463" max="8464" width="7.28515625" bestFit="1" customWidth="1"/>
    <col min="8705" max="8705" width="1.7109375" customWidth="1"/>
    <col min="8706" max="8706" width="18.28515625" customWidth="1"/>
    <col min="8707" max="8707" width="16.140625" bestFit="1" customWidth="1"/>
    <col min="8708" max="8708" width="11.7109375" customWidth="1"/>
    <col min="8709" max="8718" width="8.42578125" bestFit="1" customWidth="1"/>
    <col min="8719" max="8720" width="7.28515625" bestFit="1" customWidth="1"/>
    <col min="8961" max="8961" width="1.7109375" customWidth="1"/>
    <col min="8962" max="8962" width="18.28515625" customWidth="1"/>
    <col min="8963" max="8963" width="16.140625" bestFit="1" customWidth="1"/>
    <col min="8964" max="8964" width="11.7109375" customWidth="1"/>
    <col min="8965" max="8974" width="8.42578125" bestFit="1" customWidth="1"/>
    <col min="8975" max="8976" width="7.28515625" bestFit="1" customWidth="1"/>
    <col min="9217" max="9217" width="1.7109375" customWidth="1"/>
    <col min="9218" max="9218" width="18.28515625" customWidth="1"/>
    <col min="9219" max="9219" width="16.140625" bestFit="1" customWidth="1"/>
    <col min="9220" max="9220" width="11.7109375" customWidth="1"/>
    <col min="9221" max="9230" width="8.42578125" bestFit="1" customWidth="1"/>
    <col min="9231" max="9232" width="7.28515625" bestFit="1" customWidth="1"/>
    <col min="9473" max="9473" width="1.7109375" customWidth="1"/>
    <col min="9474" max="9474" width="18.28515625" customWidth="1"/>
    <col min="9475" max="9475" width="16.140625" bestFit="1" customWidth="1"/>
    <col min="9476" max="9476" width="11.7109375" customWidth="1"/>
    <col min="9477" max="9486" width="8.42578125" bestFit="1" customWidth="1"/>
    <col min="9487" max="9488" width="7.28515625" bestFit="1" customWidth="1"/>
    <col min="9729" max="9729" width="1.7109375" customWidth="1"/>
    <col min="9730" max="9730" width="18.28515625" customWidth="1"/>
    <col min="9731" max="9731" width="16.140625" bestFit="1" customWidth="1"/>
    <col min="9732" max="9732" width="11.7109375" customWidth="1"/>
    <col min="9733" max="9742" width="8.42578125" bestFit="1" customWidth="1"/>
    <col min="9743" max="9744" width="7.28515625" bestFit="1" customWidth="1"/>
    <col min="9985" max="9985" width="1.7109375" customWidth="1"/>
    <col min="9986" max="9986" width="18.28515625" customWidth="1"/>
    <col min="9987" max="9987" width="16.140625" bestFit="1" customWidth="1"/>
    <col min="9988" max="9988" width="11.7109375" customWidth="1"/>
    <col min="9989" max="9998" width="8.42578125" bestFit="1" customWidth="1"/>
    <col min="9999" max="10000" width="7.28515625" bestFit="1" customWidth="1"/>
    <col min="10241" max="10241" width="1.7109375" customWidth="1"/>
    <col min="10242" max="10242" width="18.28515625" customWidth="1"/>
    <col min="10243" max="10243" width="16.140625" bestFit="1" customWidth="1"/>
    <col min="10244" max="10244" width="11.7109375" customWidth="1"/>
    <col min="10245" max="10254" width="8.42578125" bestFit="1" customWidth="1"/>
    <col min="10255" max="10256" width="7.28515625" bestFit="1" customWidth="1"/>
    <col min="10497" max="10497" width="1.7109375" customWidth="1"/>
    <col min="10498" max="10498" width="18.28515625" customWidth="1"/>
    <col min="10499" max="10499" width="16.140625" bestFit="1" customWidth="1"/>
    <col min="10500" max="10500" width="11.7109375" customWidth="1"/>
    <col min="10501" max="10510" width="8.42578125" bestFit="1" customWidth="1"/>
    <col min="10511" max="10512" width="7.28515625" bestFit="1" customWidth="1"/>
    <col min="10753" max="10753" width="1.7109375" customWidth="1"/>
    <col min="10754" max="10754" width="18.28515625" customWidth="1"/>
    <col min="10755" max="10755" width="16.140625" bestFit="1" customWidth="1"/>
    <col min="10756" max="10756" width="11.7109375" customWidth="1"/>
    <col min="10757" max="10766" width="8.42578125" bestFit="1" customWidth="1"/>
    <col min="10767" max="10768" width="7.28515625" bestFit="1" customWidth="1"/>
    <col min="11009" max="11009" width="1.7109375" customWidth="1"/>
    <col min="11010" max="11010" width="18.28515625" customWidth="1"/>
    <col min="11011" max="11011" width="16.140625" bestFit="1" customWidth="1"/>
    <col min="11012" max="11012" width="11.7109375" customWidth="1"/>
    <col min="11013" max="11022" width="8.42578125" bestFit="1" customWidth="1"/>
    <col min="11023" max="11024" width="7.28515625" bestFit="1" customWidth="1"/>
    <col min="11265" max="11265" width="1.7109375" customWidth="1"/>
    <col min="11266" max="11266" width="18.28515625" customWidth="1"/>
    <col min="11267" max="11267" width="16.140625" bestFit="1" customWidth="1"/>
    <col min="11268" max="11268" width="11.7109375" customWidth="1"/>
    <col min="11269" max="11278" width="8.42578125" bestFit="1" customWidth="1"/>
    <col min="11279" max="11280" width="7.28515625" bestFit="1" customWidth="1"/>
    <col min="11521" max="11521" width="1.7109375" customWidth="1"/>
    <col min="11522" max="11522" width="18.28515625" customWidth="1"/>
    <col min="11523" max="11523" width="16.140625" bestFit="1" customWidth="1"/>
    <col min="11524" max="11524" width="11.7109375" customWidth="1"/>
    <col min="11525" max="11534" width="8.42578125" bestFit="1" customWidth="1"/>
    <col min="11535" max="11536" width="7.28515625" bestFit="1" customWidth="1"/>
    <col min="11777" max="11777" width="1.7109375" customWidth="1"/>
    <col min="11778" max="11778" width="18.28515625" customWidth="1"/>
    <col min="11779" max="11779" width="16.140625" bestFit="1" customWidth="1"/>
    <col min="11780" max="11780" width="11.7109375" customWidth="1"/>
    <col min="11781" max="11790" width="8.42578125" bestFit="1" customWidth="1"/>
    <col min="11791" max="11792" width="7.28515625" bestFit="1" customWidth="1"/>
    <col min="12033" max="12033" width="1.7109375" customWidth="1"/>
    <col min="12034" max="12034" width="18.28515625" customWidth="1"/>
    <col min="12035" max="12035" width="16.140625" bestFit="1" customWidth="1"/>
    <col min="12036" max="12036" width="11.7109375" customWidth="1"/>
    <col min="12037" max="12046" width="8.42578125" bestFit="1" customWidth="1"/>
    <col min="12047" max="12048" width="7.28515625" bestFit="1" customWidth="1"/>
    <col min="12289" max="12289" width="1.7109375" customWidth="1"/>
    <col min="12290" max="12290" width="18.28515625" customWidth="1"/>
    <col min="12291" max="12291" width="16.140625" bestFit="1" customWidth="1"/>
    <col min="12292" max="12292" width="11.7109375" customWidth="1"/>
    <col min="12293" max="12302" width="8.42578125" bestFit="1" customWidth="1"/>
    <col min="12303" max="12304" width="7.28515625" bestFit="1" customWidth="1"/>
    <col min="12545" max="12545" width="1.7109375" customWidth="1"/>
    <col min="12546" max="12546" width="18.28515625" customWidth="1"/>
    <col min="12547" max="12547" width="16.140625" bestFit="1" customWidth="1"/>
    <col min="12548" max="12548" width="11.7109375" customWidth="1"/>
    <col min="12549" max="12558" width="8.42578125" bestFit="1" customWidth="1"/>
    <col min="12559" max="12560" width="7.28515625" bestFit="1" customWidth="1"/>
    <col min="12801" max="12801" width="1.7109375" customWidth="1"/>
    <col min="12802" max="12802" width="18.28515625" customWidth="1"/>
    <col min="12803" max="12803" width="16.140625" bestFit="1" customWidth="1"/>
    <col min="12804" max="12804" width="11.7109375" customWidth="1"/>
    <col min="12805" max="12814" width="8.42578125" bestFit="1" customWidth="1"/>
    <col min="12815" max="12816" width="7.28515625" bestFit="1" customWidth="1"/>
    <col min="13057" max="13057" width="1.7109375" customWidth="1"/>
    <col min="13058" max="13058" width="18.28515625" customWidth="1"/>
    <col min="13059" max="13059" width="16.140625" bestFit="1" customWidth="1"/>
    <col min="13060" max="13060" width="11.7109375" customWidth="1"/>
    <col min="13061" max="13070" width="8.42578125" bestFit="1" customWidth="1"/>
    <col min="13071" max="13072" width="7.28515625" bestFit="1" customWidth="1"/>
    <col min="13313" max="13313" width="1.7109375" customWidth="1"/>
    <col min="13314" max="13314" width="18.28515625" customWidth="1"/>
    <col min="13315" max="13315" width="16.140625" bestFit="1" customWidth="1"/>
    <col min="13316" max="13316" width="11.7109375" customWidth="1"/>
    <col min="13317" max="13326" width="8.42578125" bestFit="1" customWidth="1"/>
    <col min="13327" max="13328" width="7.28515625" bestFit="1" customWidth="1"/>
    <col min="13569" max="13569" width="1.7109375" customWidth="1"/>
    <col min="13570" max="13570" width="18.28515625" customWidth="1"/>
    <col min="13571" max="13571" width="16.140625" bestFit="1" customWidth="1"/>
    <col min="13572" max="13572" width="11.7109375" customWidth="1"/>
    <col min="13573" max="13582" width="8.42578125" bestFit="1" customWidth="1"/>
    <col min="13583" max="13584" width="7.28515625" bestFit="1" customWidth="1"/>
    <col min="13825" max="13825" width="1.7109375" customWidth="1"/>
    <col min="13826" max="13826" width="18.28515625" customWidth="1"/>
    <col min="13827" max="13827" width="16.140625" bestFit="1" customWidth="1"/>
    <col min="13828" max="13828" width="11.7109375" customWidth="1"/>
    <col min="13829" max="13838" width="8.42578125" bestFit="1" customWidth="1"/>
    <col min="13839" max="13840" width="7.28515625" bestFit="1" customWidth="1"/>
    <col min="14081" max="14081" width="1.7109375" customWidth="1"/>
    <col min="14082" max="14082" width="18.28515625" customWidth="1"/>
    <col min="14083" max="14083" width="16.140625" bestFit="1" customWidth="1"/>
    <col min="14084" max="14084" width="11.7109375" customWidth="1"/>
    <col min="14085" max="14094" width="8.42578125" bestFit="1" customWidth="1"/>
    <col min="14095" max="14096" width="7.28515625" bestFit="1" customWidth="1"/>
    <col min="14337" max="14337" width="1.7109375" customWidth="1"/>
    <col min="14338" max="14338" width="18.28515625" customWidth="1"/>
    <col min="14339" max="14339" width="16.140625" bestFit="1" customWidth="1"/>
    <col min="14340" max="14340" width="11.7109375" customWidth="1"/>
    <col min="14341" max="14350" width="8.42578125" bestFit="1" customWidth="1"/>
    <col min="14351" max="14352" width="7.28515625" bestFit="1" customWidth="1"/>
    <col min="14593" max="14593" width="1.7109375" customWidth="1"/>
    <col min="14594" max="14594" width="18.28515625" customWidth="1"/>
    <col min="14595" max="14595" width="16.140625" bestFit="1" customWidth="1"/>
    <col min="14596" max="14596" width="11.7109375" customWidth="1"/>
    <col min="14597" max="14606" width="8.42578125" bestFit="1" customWidth="1"/>
    <col min="14607" max="14608" width="7.28515625" bestFit="1" customWidth="1"/>
    <col min="14849" max="14849" width="1.7109375" customWidth="1"/>
    <col min="14850" max="14850" width="18.28515625" customWidth="1"/>
    <col min="14851" max="14851" width="16.140625" bestFit="1" customWidth="1"/>
    <col min="14852" max="14852" width="11.7109375" customWidth="1"/>
    <col min="14853" max="14862" width="8.42578125" bestFit="1" customWidth="1"/>
    <col min="14863" max="14864" width="7.28515625" bestFit="1" customWidth="1"/>
    <col min="15105" max="15105" width="1.7109375" customWidth="1"/>
    <col min="15106" max="15106" width="18.28515625" customWidth="1"/>
    <col min="15107" max="15107" width="16.140625" bestFit="1" customWidth="1"/>
    <col min="15108" max="15108" width="11.7109375" customWidth="1"/>
    <col min="15109" max="15118" width="8.42578125" bestFit="1" customWidth="1"/>
    <col min="15119" max="15120" width="7.28515625" bestFit="1" customWidth="1"/>
    <col min="15361" max="15361" width="1.7109375" customWidth="1"/>
    <col min="15362" max="15362" width="18.28515625" customWidth="1"/>
    <col min="15363" max="15363" width="16.140625" bestFit="1" customWidth="1"/>
    <col min="15364" max="15364" width="11.7109375" customWidth="1"/>
    <col min="15365" max="15374" width="8.42578125" bestFit="1" customWidth="1"/>
    <col min="15375" max="15376" width="7.28515625" bestFit="1" customWidth="1"/>
    <col min="15617" max="15617" width="1.7109375" customWidth="1"/>
    <col min="15618" max="15618" width="18.28515625" customWidth="1"/>
    <col min="15619" max="15619" width="16.140625" bestFit="1" customWidth="1"/>
    <col min="15620" max="15620" width="11.7109375" customWidth="1"/>
    <col min="15621" max="15630" width="8.42578125" bestFit="1" customWidth="1"/>
    <col min="15631" max="15632" width="7.28515625" bestFit="1" customWidth="1"/>
    <col min="15873" max="15873" width="1.7109375" customWidth="1"/>
    <col min="15874" max="15874" width="18.28515625" customWidth="1"/>
    <col min="15875" max="15875" width="16.140625" bestFit="1" customWidth="1"/>
    <col min="15876" max="15876" width="11.7109375" customWidth="1"/>
    <col min="15877" max="15886" width="8.42578125" bestFit="1" customWidth="1"/>
    <col min="15887" max="15888" width="7.28515625" bestFit="1" customWidth="1"/>
    <col min="16129" max="16129" width="1.7109375" customWidth="1"/>
    <col min="16130" max="16130" width="18.28515625" customWidth="1"/>
    <col min="16131" max="16131" width="16.140625" bestFit="1" customWidth="1"/>
    <col min="16132" max="16132" width="11.7109375" customWidth="1"/>
    <col min="16133" max="16142" width="8.42578125" bestFit="1" customWidth="1"/>
    <col min="16143" max="16144" width="7.28515625" bestFit="1" customWidth="1"/>
  </cols>
  <sheetData>
    <row r="1" spans="1:146" s="2" customFormat="1" ht="21.75" thickBot="1" x14ac:dyDescent="0.4">
      <c r="A1" s="2" t="s">
        <v>14</v>
      </c>
    </row>
    <row r="2" spans="1:146" s="16" customFormat="1" ht="40.5" customHeight="1" x14ac:dyDescent="0.35">
      <c r="A2" s="17" t="s">
        <v>16</v>
      </c>
      <c r="B2" s="18"/>
      <c r="C2" s="18"/>
      <c r="D2" s="18"/>
      <c r="E2" s="18"/>
      <c r="F2" s="18"/>
      <c r="G2" s="18"/>
      <c r="H2" s="18"/>
      <c r="I2" s="18"/>
      <c r="J2" s="18"/>
      <c r="K2" s="18"/>
      <c r="L2" s="18"/>
      <c r="M2" s="18"/>
    </row>
    <row r="3" spans="1:146" s="16" customFormat="1" ht="21" x14ac:dyDescent="0.35"/>
    <row r="4" spans="1:146" ht="15.75" thickBot="1" x14ac:dyDescent="0.3">
      <c r="B4" s="12"/>
      <c r="C4" s="12"/>
      <c r="D4" s="12"/>
      <c r="E4" s="12"/>
      <c r="F4" s="12"/>
      <c r="G4" s="12"/>
      <c r="H4" s="12"/>
      <c r="I4" s="12"/>
      <c r="J4" s="12"/>
      <c r="K4" s="12"/>
      <c r="L4" s="12"/>
      <c r="M4" s="12"/>
      <c r="N4" s="12"/>
    </row>
    <row r="5" spans="1:146" x14ac:dyDescent="0.25">
      <c r="B5" s="3" t="s">
        <v>2</v>
      </c>
      <c r="C5" s="13">
        <v>500000</v>
      </c>
    </row>
    <row r="6" spans="1:146" x14ac:dyDescent="0.25">
      <c r="B6" s="4" t="s">
        <v>1</v>
      </c>
      <c r="C6" s="14">
        <v>100000</v>
      </c>
    </row>
    <row r="7" spans="1:146" ht="15.75" thickBot="1" x14ac:dyDescent="0.3">
      <c r="B7" s="5" t="s">
        <v>0</v>
      </c>
      <c r="C7" s="15">
        <v>12</v>
      </c>
    </row>
    <row r="9" spans="1:146" s="7" customFormat="1" ht="15.75" x14ac:dyDescent="0.25">
      <c r="A9" s="6"/>
      <c r="B9" s="6" t="s">
        <v>3</v>
      </c>
      <c r="C9" s="6"/>
      <c r="D9" s="6"/>
      <c r="E9" s="6"/>
      <c r="F9" s="6"/>
      <c r="G9" s="6"/>
      <c r="H9" s="6"/>
      <c r="I9" s="6"/>
      <c r="J9" s="6"/>
      <c r="K9" s="6"/>
      <c r="L9" s="6"/>
      <c r="M9" s="6"/>
      <c r="N9" s="6"/>
      <c r="O9" s="6"/>
    </row>
    <row r="10" spans="1:146" x14ac:dyDescent="0.25">
      <c r="B10" s="12" t="s">
        <v>15</v>
      </c>
      <c r="C10" s="12"/>
      <c r="D10" s="12"/>
      <c r="E10" s="12"/>
      <c r="F10" s="12"/>
      <c r="G10" s="12"/>
      <c r="H10" s="12"/>
      <c r="I10" s="12"/>
      <c r="J10" s="12"/>
      <c r="K10" s="12"/>
      <c r="L10" s="12"/>
      <c r="M10" s="12"/>
      <c r="N10" s="12"/>
      <c r="O10" s="12"/>
    </row>
    <row r="12" spans="1:146" x14ac:dyDescent="0.25">
      <c r="C12" s="8">
        <v>43101</v>
      </c>
      <c r="D12" s="8">
        <v>43466</v>
      </c>
      <c r="E12" s="8">
        <v>43831</v>
      </c>
      <c r="F12" s="8">
        <v>44197</v>
      </c>
      <c r="G12" s="8">
        <v>44562</v>
      </c>
      <c r="H12" s="8">
        <v>44927</v>
      </c>
      <c r="I12" s="8">
        <v>45292</v>
      </c>
      <c r="J12" s="8">
        <v>45658</v>
      </c>
      <c r="K12" s="8">
        <v>46023</v>
      </c>
      <c r="L12" s="8">
        <v>46388</v>
      </c>
      <c r="M12" s="8">
        <v>46753</v>
      </c>
      <c r="N12" s="8">
        <v>47119</v>
      </c>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row>
    <row r="13" spans="1:146" x14ac:dyDescent="0.25">
      <c r="B13" t="s">
        <v>4</v>
      </c>
      <c r="C13" s="9">
        <f t="shared" ref="C13:N13" si="0">(dpr_BookValue-dpr_SalvageValue)/dpr_UsefulLife</f>
        <v>33333.333333333336</v>
      </c>
      <c r="D13" s="9">
        <f t="shared" si="0"/>
        <v>33333.333333333336</v>
      </c>
      <c r="E13" s="9">
        <f t="shared" si="0"/>
        <v>33333.333333333336</v>
      </c>
      <c r="F13" s="9">
        <f t="shared" si="0"/>
        <v>33333.333333333336</v>
      </c>
      <c r="G13" s="9">
        <f t="shared" si="0"/>
        <v>33333.333333333336</v>
      </c>
      <c r="H13" s="9">
        <f t="shared" si="0"/>
        <v>33333.333333333336</v>
      </c>
      <c r="I13" s="9">
        <f t="shared" si="0"/>
        <v>33333.333333333336</v>
      </c>
      <c r="J13" s="9">
        <f t="shared" si="0"/>
        <v>33333.333333333336</v>
      </c>
      <c r="K13" s="9">
        <f t="shared" si="0"/>
        <v>33333.333333333336</v>
      </c>
      <c r="L13" s="9">
        <f t="shared" si="0"/>
        <v>33333.333333333336</v>
      </c>
      <c r="M13" s="9">
        <f t="shared" si="0"/>
        <v>33333.333333333336</v>
      </c>
      <c r="N13" s="9">
        <f t="shared" si="0"/>
        <v>33333.333333333336</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row>
    <row r="14" spans="1:146" x14ac:dyDescent="0.25">
      <c r="B14" t="s">
        <v>5</v>
      </c>
      <c r="C14" s="9">
        <f t="shared" ref="C14:N14" si="1">SLN(dpr_BookValue,dpr_SalvageValue,dpr_UsefulLife)</f>
        <v>33333.333333333336</v>
      </c>
      <c r="D14" s="9">
        <f t="shared" si="1"/>
        <v>33333.333333333336</v>
      </c>
      <c r="E14" s="9">
        <f t="shared" si="1"/>
        <v>33333.333333333336</v>
      </c>
      <c r="F14" s="9">
        <f t="shared" si="1"/>
        <v>33333.333333333336</v>
      </c>
      <c r="G14" s="9">
        <f t="shared" si="1"/>
        <v>33333.333333333336</v>
      </c>
      <c r="H14" s="9">
        <f t="shared" si="1"/>
        <v>33333.333333333336</v>
      </c>
      <c r="I14" s="9">
        <f t="shared" si="1"/>
        <v>33333.333333333336</v>
      </c>
      <c r="J14" s="9">
        <f t="shared" si="1"/>
        <v>33333.333333333336</v>
      </c>
      <c r="K14" s="9">
        <f t="shared" si="1"/>
        <v>33333.333333333336</v>
      </c>
      <c r="L14" s="9">
        <f t="shared" si="1"/>
        <v>33333.333333333336</v>
      </c>
      <c r="M14" s="9">
        <f t="shared" si="1"/>
        <v>33333.333333333336</v>
      </c>
      <c r="N14" s="9">
        <f t="shared" si="1"/>
        <v>33333.333333333336</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row>
    <row r="16" spans="1:146" s="7" customFormat="1" ht="15.75" x14ac:dyDescent="0.25">
      <c r="A16" s="6"/>
      <c r="B16" s="6" t="s">
        <v>6</v>
      </c>
      <c r="C16" s="6"/>
      <c r="D16" s="6"/>
      <c r="E16" s="6"/>
      <c r="F16" s="6"/>
      <c r="G16" s="6"/>
      <c r="H16" s="6"/>
      <c r="I16" s="6"/>
      <c r="J16" s="6"/>
      <c r="K16" s="6"/>
      <c r="L16" s="6"/>
      <c r="M16" s="6"/>
      <c r="N16" s="6"/>
      <c r="O16" s="6"/>
    </row>
    <row r="17" spans="1:146" ht="45.75" customHeight="1" x14ac:dyDescent="0.25">
      <c r="B17" s="12" t="s">
        <v>7</v>
      </c>
      <c r="C17" s="12"/>
      <c r="D17" s="12"/>
      <c r="E17" s="12"/>
      <c r="F17" s="12"/>
      <c r="G17" s="12"/>
      <c r="H17" s="12"/>
      <c r="I17" s="12"/>
      <c r="J17" s="12"/>
      <c r="K17" s="12"/>
      <c r="L17" s="12"/>
      <c r="M17" s="12"/>
      <c r="N17" s="12"/>
      <c r="O17" s="12"/>
    </row>
    <row r="18" spans="1:146" x14ac:dyDescent="0.25">
      <c r="C18">
        <v>1</v>
      </c>
      <c r="D18">
        <v>2</v>
      </c>
      <c r="E18">
        <v>3</v>
      </c>
      <c r="F18">
        <v>4</v>
      </c>
      <c r="G18">
        <v>5</v>
      </c>
      <c r="H18">
        <v>6</v>
      </c>
      <c r="I18">
        <v>7</v>
      </c>
      <c r="J18">
        <v>8</v>
      </c>
      <c r="K18">
        <v>9</v>
      </c>
      <c r="L18">
        <v>10</v>
      </c>
      <c r="M18">
        <v>11</v>
      </c>
      <c r="N18">
        <v>12</v>
      </c>
    </row>
    <row r="19" spans="1:146" x14ac:dyDescent="0.25">
      <c r="C19" s="8">
        <v>43101</v>
      </c>
      <c r="D19" s="8">
        <v>43466</v>
      </c>
      <c r="E19" s="8">
        <v>43831</v>
      </c>
      <c r="F19" s="8">
        <v>44197</v>
      </c>
      <c r="G19" s="8">
        <v>44562</v>
      </c>
      <c r="H19" s="8">
        <v>44927</v>
      </c>
      <c r="I19" s="8">
        <v>45292</v>
      </c>
      <c r="J19" s="8">
        <v>45658</v>
      </c>
      <c r="K19" s="8">
        <v>46023</v>
      </c>
      <c r="L19" s="8">
        <v>46388</v>
      </c>
      <c r="M19" s="8">
        <v>46753</v>
      </c>
      <c r="N19" s="8">
        <v>47119</v>
      </c>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row>
    <row r="20" spans="1:146" x14ac:dyDescent="0.25">
      <c r="B20" t="s">
        <v>4</v>
      </c>
      <c r="C20" s="10">
        <f>(dpr_BookValue-SUM($B$20:B20))*ROUND((1-((dpr_SalvageValue/dpr_BookValue)^(1/(dpr_UsefulLife)))),3)</f>
        <v>63000</v>
      </c>
      <c r="D20" s="10">
        <f>(dpr_BookValue-SUM($B$20:C20))*ROUND((1-((dpr_SalvageValue/dpr_BookValue)^(1/(dpr_UsefulLife)))),3)</f>
        <v>55062</v>
      </c>
      <c r="E20" s="10">
        <f>(dpr_BookValue-SUM($B$20:D20))*ROUND((1-((dpr_SalvageValue/dpr_BookValue)^(1/(dpr_UsefulLife)))),3)</f>
        <v>48124.188000000002</v>
      </c>
      <c r="F20" s="10">
        <f>(dpr_BookValue-SUM($B$20:E20))*ROUND((1-((dpr_SalvageValue/dpr_BookValue)^(1/(dpr_UsefulLife)))),3)</f>
        <v>42060.540312000005</v>
      </c>
      <c r="G20" s="10">
        <f>(dpr_BookValue-SUM($B$20:F20))*ROUND((1-((dpr_SalvageValue/dpr_BookValue)^(1/(dpr_UsefulLife)))),3)</f>
        <v>36760.912232688002</v>
      </c>
      <c r="H20" s="10">
        <f>(dpr_BookValue-SUM($B$20:G20))*ROUND((1-((dpr_SalvageValue/dpr_BookValue)^(1/(dpr_UsefulLife)))),3)</f>
        <v>32129.037291369314</v>
      </c>
      <c r="I20" s="10">
        <f>(dpr_BookValue-SUM($B$20:H20))*ROUND((1-((dpr_SalvageValue/dpr_BookValue)^(1/(dpr_UsefulLife)))),3)</f>
        <v>28080.778592656785</v>
      </c>
      <c r="J20" s="10">
        <f>(dpr_BookValue-SUM($B$20:I20))*ROUND((1-((dpr_SalvageValue/dpr_BookValue)^(1/(dpr_UsefulLife)))),3)</f>
        <v>24542.600489982033</v>
      </c>
      <c r="K20" s="10">
        <f>(dpr_BookValue-SUM($B$20:J20))*ROUND((1-((dpr_SalvageValue/dpr_BookValue)^(1/(dpr_UsefulLife)))),3)</f>
        <v>21450.232828244294</v>
      </c>
      <c r="L20" s="10">
        <f>(dpr_BookValue-SUM($B$20:K20))*ROUND((1-((dpr_SalvageValue/dpr_BookValue)^(1/(dpr_UsefulLife)))),3)</f>
        <v>18747.503491885513</v>
      </c>
      <c r="M20" s="10">
        <f>(dpr_BookValue-SUM($B$20:L20))*ROUND((1-((dpr_SalvageValue/dpr_BookValue)^(1/(dpr_UsefulLife)))),3)</f>
        <v>16385.31805190794</v>
      </c>
      <c r="N20" s="10">
        <f>(dpr_BookValue-SUM($B$20:M20))*ROUND((1-((dpr_SalvageValue/dpr_BookValue)^(1/(dpr_UsefulLife)))),3)</f>
        <v>14320.767977367543</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row>
    <row r="21" spans="1:146" x14ac:dyDescent="0.25">
      <c r="B21" t="s">
        <v>5</v>
      </c>
      <c r="C21" s="9">
        <f t="shared" ref="C21:N21" si="2">DB(dpr_BookValue,dpr_SalvageValue,dpr_UsefulLife,C18)</f>
        <v>63000</v>
      </c>
      <c r="D21" s="9">
        <f t="shared" si="2"/>
        <v>55062</v>
      </c>
      <c r="E21" s="9">
        <f t="shared" si="2"/>
        <v>48124.188000000002</v>
      </c>
      <c r="F21" s="9">
        <f t="shared" si="2"/>
        <v>42060.540311999997</v>
      </c>
      <c r="G21" s="9">
        <f t="shared" si="2"/>
        <v>36760.912232687995</v>
      </c>
      <c r="H21" s="9">
        <f t="shared" si="2"/>
        <v>32129.037291369306</v>
      </c>
      <c r="I21" s="9">
        <f t="shared" si="2"/>
        <v>28080.778592656774</v>
      </c>
      <c r="J21" s="9">
        <f t="shared" si="2"/>
        <v>24542.600489982022</v>
      </c>
      <c r="K21" s="9">
        <f t="shared" si="2"/>
        <v>21450.232828244287</v>
      </c>
      <c r="L21" s="9">
        <f t="shared" si="2"/>
        <v>18747.503491885505</v>
      </c>
      <c r="M21" s="9">
        <f t="shared" si="2"/>
        <v>16385.318051907932</v>
      </c>
      <c r="N21" s="9">
        <f t="shared" si="2"/>
        <v>14320.767977367532</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row>
    <row r="23" spans="1:146" s="1" customFormat="1" x14ac:dyDescent="0.25">
      <c r="A23" s="11"/>
      <c r="B23" s="11" t="s">
        <v>8</v>
      </c>
      <c r="C23" s="11"/>
      <c r="D23" s="11"/>
      <c r="E23" s="11"/>
      <c r="F23" s="11"/>
      <c r="G23" s="11"/>
      <c r="H23" s="11"/>
      <c r="I23" s="11"/>
      <c r="J23" s="11"/>
      <c r="K23" s="11"/>
      <c r="L23" s="11"/>
      <c r="M23" s="11"/>
      <c r="N23" s="11"/>
      <c r="O23" s="11"/>
    </row>
    <row r="24" spans="1:146" x14ac:dyDescent="0.25">
      <c r="B24" t="s">
        <v>9</v>
      </c>
    </row>
    <row r="26" spans="1:146" x14ac:dyDescent="0.25">
      <c r="C26">
        <v>1</v>
      </c>
      <c r="D26">
        <v>2</v>
      </c>
      <c r="E26">
        <v>3</v>
      </c>
      <c r="F26">
        <v>4</v>
      </c>
      <c r="G26">
        <v>5</v>
      </c>
      <c r="H26">
        <v>6</v>
      </c>
      <c r="I26">
        <v>7</v>
      </c>
      <c r="J26">
        <v>8</v>
      </c>
      <c r="K26">
        <v>9</v>
      </c>
      <c r="L26">
        <v>10</v>
      </c>
      <c r="M26">
        <v>11</v>
      </c>
      <c r="N26">
        <v>12</v>
      </c>
    </row>
    <row r="27" spans="1:146" x14ac:dyDescent="0.25">
      <c r="C27" s="8">
        <v>43101</v>
      </c>
      <c r="D27" s="8">
        <v>43466</v>
      </c>
      <c r="E27" s="8">
        <v>43831</v>
      </c>
      <c r="F27" s="8">
        <v>44197</v>
      </c>
      <c r="G27" s="8">
        <v>44562</v>
      </c>
      <c r="H27" s="8">
        <v>44927</v>
      </c>
      <c r="I27" s="8">
        <v>45292</v>
      </c>
      <c r="J27" s="8">
        <v>45658</v>
      </c>
      <c r="K27" s="8">
        <v>46023</v>
      </c>
      <c r="L27" s="8">
        <v>46388</v>
      </c>
      <c r="M27" s="8">
        <v>46753</v>
      </c>
      <c r="N27" s="8">
        <v>47119</v>
      </c>
    </row>
    <row r="28" spans="1:146" x14ac:dyDescent="0.25">
      <c r="B28" t="s">
        <v>10</v>
      </c>
      <c r="C28" s="9">
        <f>MIN((dpr_BookValue-SUM($B$28:B28))*(2/(dpr_UsefulLife)),(dpr_BookValue-dpr_SalvageValue-SUM($B$28:B28)))</f>
        <v>83333.333333333328</v>
      </c>
      <c r="D28" s="9">
        <f>MIN((dpr_BookValue-SUM($B$28:C28))*(2/(dpr_UsefulLife)),(dpr_BookValue-dpr_SalvageValue-SUM($B$28:C28)))</f>
        <v>69444.444444444438</v>
      </c>
      <c r="E28" s="9">
        <f>MIN((dpr_BookValue-SUM($B$28:D28))*(2/(dpr_UsefulLife)),(dpr_BookValue-dpr_SalvageValue-SUM($B$28:D28)))</f>
        <v>57870.370370370372</v>
      </c>
      <c r="F28" s="9">
        <f>MIN((dpr_BookValue-SUM($B$28:E28))*(2/(dpr_UsefulLife)),(dpr_BookValue-dpr_SalvageValue-SUM($B$28:E28)))</f>
        <v>48225.308641975316</v>
      </c>
      <c r="G28" s="9">
        <f>MIN((dpr_BookValue-SUM($B$28:F28))*(2/(dpr_UsefulLife)),(dpr_BookValue-dpr_SalvageValue-SUM($B$28:F28)))</f>
        <v>40187.757201646091</v>
      </c>
      <c r="H28" s="9">
        <f>MIN((dpr_BookValue-SUM($B$28:G28))*(2/(dpr_UsefulLife)),(dpr_BookValue-dpr_SalvageValue-SUM($B$28:G28)))</f>
        <v>33489.797668038409</v>
      </c>
      <c r="I28" s="9">
        <f>MIN((dpr_BookValue-SUM($B$28:H28))*(2/(dpr_UsefulLife)),(dpr_BookValue-dpr_SalvageValue-SUM($B$28:H28)))</f>
        <v>27908.164723365342</v>
      </c>
      <c r="J28" s="9">
        <f>MIN((dpr_BookValue-SUM($B$28:I28))*(2/(dpr_UsefulLife)),(dpr_BookValue-dpr_SalvageValue-SUM($B$28:I28)))</f>
        <v>23256.803936137789</v>
      </c>
      <c r="K28" s="9">
        <f>MIN((dpr_BookValue-SUM($B$28:J28))*(2/(dpr_UsefulLife)),(dpr_BookValue-dpr_SalvageValue-SUM($B$28:J28)))</f>
        <v>16284.019680688973</v>
      </c>
      <c r="L28" s="9">
        <f>MIN((dpr_BookValue-SUM($B$28:K28))*(2/(dpr_UsefulLife)),(dpr_BookValue-dpr_SalvageValue-SUM($B$28:K28)))</f>
        <v>0</v>
      </c>
      <c r="M28" s="9">
        <f>MIN((dpr_BookValue-SUM($B$28:L28))*(2/(dpr_UsefulLife)),(dpr_BookValue-dpr_SalvageValue-SUM($B$28:L28)))</f>
        <v>0</v>
      </c>
      <c r="N28" s="9">
        <f>MIN((dpr_BookValue-SUM($B$28:M28))*(2/(dpr_UsefulLife)),(dpr_BookValue-dpr_SalvageValue-SUM($B$28:M28)))</f>
        <v>0</v>
      </c>
    </row>
    <row r="29" spans="1:146" x14ac:dyDescent="0.25">
      <c r="B29" t="s">
        <v>5</v>
      </c>
      <c r="C29" s="9">
        <f>DDB(dpr_BookValue,dpr_SalvageValue,dpr_UsefulLife,C26)</f>
        <v>83333.333333333328</v>
      </c>
      <c r="D29" s="9">
        <f t="shared" ref="D29:N29" si="3">DDB(dpr_BookValue,dpr_SalvageValue,dpr_UsefulLife,D26,2)</f>
        <v>69444.444444444438</v>
      </c>
      <c r="E29" s="9">
        <f t="shared" si="3"/>
        <v>57870.370370370372</v>
      </c>
      <c r="F29" s="9">
        <f t="shared" si="3"/>
        <v>48225.308641975316</v>
      </c>
      <c r="G29" s="9">
        <f t="shared" si="3"/>
        <v>40187.757201646098</v>
      </c>
      <c r="H29" s="9">
        <f t="shared" si="3"/>
        <v>33489.797668038416</v>
      </c>
      <c r="I29" s="9">
        <f t="shared" si="3"/>
        <v>27908.164723365353</v>
      </c>
      <c r="J29" s="9">
        <f t="shared" si="3"/>
        <v>23256.803936137792</v>
      </c>
      <c r="K29" s="9">
        <f t="shared" si="3"/>
        <v>16284.019680688987</v>
      </c>
      <c r="L29" s="9">
        <f t="shared" si="3"/>
        <v>0</v>
      </c>
      <c r="M29" s="9">
        <f t="shared" si="3"/>
        <v>0</v>
      </c>
      <c r="N29" s="9">
        <f t="shared" si="3"/>
        <v>0</v>
      </c>
    </row>
    <row r="30" spans="1:146" x14ac:dyDescent="0.25">
      <c r="B30" t="s">
        <v>11</v>
      </c>
      <c r="C30" s="9">
        <f>MIN(MAX(C29,C14),dpr_BookValue-dpr_SalvageValue-SUM($B$30:B30))</f>
        <v>83333.333333333328</v>
      </c>
      <c r="D30" s="9">
        <f>MIN(MAX(D29,D14),dpr_BookValue-dpr_SalvageValue-SUM($B$30:C30))</f>
        <v>69444.444444444438</v>
      </c>
      <c r="E30" s="9">
        <f>MIN(MAX(E29,E14),dpr_BookValue-dpr_SalvageValue-SUM($B$30:D30))</f>
        <v>57870.370370370372</v>
      </c>
      <c r="F30" s="9">
        <f>MIN(MAX(F29,F14),dpr_BookValue-dpr_SalvageValue-SUM($B$30:E30))</f>
        <v>48225.308641975316</v>
      </c>
      <c r="G30" s="9">
        <f>MIN(MAX(G29,G14),dpr_BookValue-dpr_SalvageValue-SUM($B$30:F30))</f>
        <v>40187.757201646098</v>
      </c>
      <c r="H30" s="9">
        <f>MIN(MAX(H29,H14),dpr_BookValue-dpr_SalvageValue-SUM($B$30:G30))</f>
        <v>33489.797668038416</v>
      </c>
      <c r="I30" s="9">
        <f>MIN(MAX(I29,I14),dpr_BookValue-dpr_SalvageValue-SUM($B$30:H30))</f>
        <v>33333.333333333336</v>
      </c>
      <c r="J30" s="9">
        <f>MIN(MAX(J29,J14),dpr_BookValue-dpr_SalvageValue-SUM($B$30:I30))</f>
        <v>33333.333333333336</v>
      </c>
      <c r="K30" s="9">
        <f>MIN(MAX(K29,K14),dpr_BookValue-dpr_SalvageValue-SUM($B$30:J30))</f>
        <v>782.32167352543911</v>
      </c>
      <c r="L30" s="9">
        <f>MIN(MAX(L29,L14),dpr_BookValue-dpr_SalvageValue-SUM($B$30:K30))</f>
        <v>0</v>
      </c>
      <c r="M30" s="9">
        <f>MIN(MAX(M29,M14),dpr_BookValue-dpr_SalvageValue-SUM($B$30:L30))</f>
        <v>0</v>
      </c>
      <c r="N30" s="9">
        <f>MIN(MAX(N29,N14),dpr_BookValue-dpr_SalvageValue-SUM($B$30:M30))</f>
        <v>0</v>
      </c>
    </row>
    <row r="31" spans="1:146" x14ac:dyDescent="0.25">
      <c r="C31" s="9"/>
      <c r="D31" s="9"/>
      <c r="E31" s="9"/>
      <c r="F31" s="9"/>
      <c r="G31" s="9"/>
      <c r="H31" s="9"/>
      <c r="I31" s="9"/>
      <c r="J31" s="9"/>
      <c r="K31" s="9"/>
      <c r="L31" s="9"/>
      <c r="M31" s="9"/>
      <c r="N31" s="9"/>
    </row>
    <row r="32" spans="1:146" s="1" customFormat="1" x14ac:dyDescent="0.25">
      <c r="A32" s="11"/>
      <c r="B32" s="11" t="s">
        <v>12</v>
      </c>
      <c r="C32" s="11"/>
      <c r="D32" s="11"/>
      <c r="E32" s="11"/>
      <c r="F32" s="11"/>
      <c r="G32" s="11"/>
      <c r="H32" s="11"/>
      <c r="I32" s="11"/>
      <c r="J32" s="11"/>
      <c r="K32" s="11"/>
      <c r="L32" s="11"/>
      <c r="M32" s="11"/>
      <c r="N32" s="11"/>
      <c r="O32" s="11"/>
    </row>
    <row r="33" spans="2:146" x14ac:dyDescent="0.25">
      <c r="B33" t="s">
        <v>13</v>
      </c>
    </row>
    <row r="35" spans="2:146" x14ac:dyDescent="0.25">
      <c r="C35">
        <v>1</v>
      </c>
      <c r="D35">
        <v>2</v>
      </c>
      <c r="E35">
        <v>3</v>
      </c>
      <c r="F35">
        <v>4</v>
      </c>
      <c r="G35">
        <v>5</v>
      </c>
      <c r="H35">
        <v>6</v>
      </c>
      <c r="I35">
        <v>7</v>
      </c>
      <c r="J35">
        <v>8</v>
      </c>
      <c r="K35">
        <v>9</v>
      </c>
      <c r="L35">
        <v>10</v>
      </c>
      <c r="M35">
        <v>11</v>
      </c>
      <c r="N35">
        <v>12</v>
      </c>
    </row>
    <row r="36" spans="2:146" x14ac:dyDescent="0.25">
      <c r="C36" s="8">
        <v>43101</v>
      </c>
      <c r="D36" s="8">
        <v>43466</v>
      </c>
      <c r="E36" s="8">
        <v>43831</v>
      </c>
      <c r="F36" s="8">
        <v>44197</v>
      </c>
      <c r="G36" s="8">
        <v>44562</v>
      </c>
      <c r="H36" s="8">
        <v>44927</v>
      </c>
      <c r="I36" s="8">
        <v>45292</v>
      </c>
      <c r="J36" s="8">
        <v>45658</v>
      </c>
      <c r="K36" s="8">
        <v>46023</v>
      </c>
      <c r="L36" s="8">
        <v>46388</v>
      </c>
      <c r="M36" s="8">
        <v>46753</v>
      </c>
      <c r="N36" s="8">
        <v>47119</v>
      </c>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row>
    <row r="37" spans="2:146" x14ac:dyDescent="0.25">
      <c r="B37" t="s">
        <v>4</v>
      </c>
      <c r="C37" s="9">
        <f t="shared" ref="C37:N37" si="4">((dpr_BookValue-dpr_SalvageValue)*(((dpr_UsefulLife)+1-C35)*2)/((dpr_UsefulLife)*((dpr_UsefulLife)+1)))</f>
        <v>61538.461538461539</v>
      </c>
      <c r="D37" s="9">
        <f t="shared" si="4"/>
        <v>56410.256410256414</v>
      </c>
      <c r="E37" s="9">
        <f t="shared" si="4"/>
        <v>51282.051282051281</v>
      </c>
      <c r="F37" s="9">
        <f t="shared" si="4"/>
        <v>46153.846153846156</v>
      </c>
      <c r="G37" s="9">
        <f t="shared" si="4"/>
        <v>41025.641025641024</v>
      </c>
      <c r="H37" s="9">
        <f t="shared" si="4"/>
        <v>35897.435897435898</v>
      </c>
      <c r="I37" s="9">
        <f t="shared" si="4"/>
        <v>30769.23076923077</v>
      </c>
      <c r="J37" s="9">
        <f t="shared" si="4"/>
        <v>25641.025641025641</v>
      </c>
      <c r="K37" s="9">
        <f t="shared" si="4"/>
        <v>20512.820512820512</v>
      </c>
      <c r="L37" s="9">
        <f t="shared" si="4"/>
        <v>15384.615384615385</v>
      </c>
      <c r="M37" s="9">
        <f t="shared" si="4"/>
        <v>10256.410256410256</v>
      </c>
      <c r="N37" s="9">
        <f t="shared" si="4"/>
        <v>5128.2051282051279</v>
      </c>
    </row>
    <row r="38" spans="2:146" x14ac:dyDescent="0.25">
      <c r="B38" t="s">
        <v>5</v>
      </c>
      <c r="C38" s="9">
        <f t="shared" ref="C38:N38" si="5">SYD(dpr_BookValue,dpr_SalvageValue,dpr_UsefulLife,C35)</f>
        <v>61538.461538461539</v>
      </c>
      <c r="D38" s="9">
        <f t="shared" si="5"/>
        <v>56410.256410256414</v>
      </c>
      <c r="E38" s="9">
        <f t="shared" si="5"/>
        <v>51282.051282051281</v>
      </c>
      <c r="F38" s="9">
        <f t="shared" si="5"/>
        <v>46153.846153846156</v>
      </c>
      <c r="G38" s="9">
        <f t="shared" si="5"/>
        <v>41025.641025641024</v>
      </c>
      <c r="H38" s="9">
        <f t="shared" si="5"/>
        <v>35897.435897435898</v>
      </c>
      <c r="I38" s="9">
        <f t="shared" si="5"/>
        <v>30769.23076923077</v>
      </c>
      <c r="J38" s="9">
        <f t="shared" si="5"/>
        <v>25641.025641025641</v>
      </c>
      <c r="K38" s="9">
        <f t="shared" si="5"/>
        <v>20512.820512820512</v>
      </c>
      <c r="L38" s="9">
        <f t="shared" si="5"/>
        <v>15384.615384615385</v>
      </c>
      <c r="M38" s="9">
        <f t="shared" si="5"/>
        <v>10256.410256410256</v>
      </c>
      <c r="N38" s="9">
        <f t="shared" si="5"/>
        <v>5128.2051282051279</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row>
  </sheetData>
  <mergeCells count="4">
    <mergeCell ref="B4:N4"/>
    <mergeCell ref="B10:O10"/>
    <mergeCell ref="B17:O17"/>
    <mergeCell ref="A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Other Forms Depreciation</vt:lpstr>
      <vt:lpstr>dpr_BookValue</vt:lpstr>
      <vt:lpstr>dpr_SalvageValue</vt:lpstr>
      <vt:lpstr>dpr_UsefulLife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Allman</dc:creator>
  <cp:lastModifiedBy>Keith Allman</cp:lastModifiedBy>
  <dcterms:created xsi:type="dcterms:W3CDTF">2018-01-28T18:55:03Z</dcterms:created>
  <dcterms:modified xsi:type="dcterms:W3CDTF">2020-10-11T13:43:43Z</dcterms:modified>
</cp:coreProperties>
</file>