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all\Dropbox\Keith-Server\Career\Companies\Enstruct\Technology\Website\Website - 20200713\Free Downloads\"/>
    </mc:Choice>
  </mc:AlternateContent>
  <xr:revisionPtr revIDLastSave="0" documentId="8_{B6155464-ED76-4A84-AE5F-D2E0528F7889}" xr6:coauthVersionLast="45" xr6:coauthVersionMax="45" xr10:uidLastSave="{00000000-0000-0000-0000-000000000000}"/>
  <bookViews>
    <workbookView xWindow="16200" yWindow="1155" windowWidth="15450" windowHeight="2158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4" i="1" l="1"/>
  <c r="H84" i="1" s="1"/>
  <c r="G84" i="1" s="1"/>
  <c r="F84" i="1" s="1"/>
  <c r="E84" i="1" s="1"/>
  <c r="E34" i="1"/>
  <c r="F34" i="1"/>
  <c r="G34" i="1"/>
  <c r="H34" i="1"/>
  <c r="D34" i="1"/>
  <c r="D35" i="1" s="1"/>
  <c r="D44" i="1"/>
  <c r="D52" i="1"/>
  <c r="D62" i="1"/>
  <c r="D71" i="1"/>
  <c r="F82" i="1"/>
  <c r="G82" i="1"/>
  <c r="H82" i="1"/>
  <c r="I82" i="1"/>
  <c r="I83" i="1" s="1"/>
  <c r="E82" i="1"/>
  <c r="E22" i="1"/>
  <c r="F22" i="1"/>
  <c r="D23" i="1" s="1"/>
  <c r="G22" i="1"/>
  <c r="H22" i="1"/>
  <c r="D22" i="1"/>
  <c r="D10" i="1"/>
  <c r="H83" i="1" l="1"/>
  <c r="G83" i="1" s="1"/>
  <c r="F83" i="1" s="1"/>
  <c r="E83" i="1" s="1"/>
</calcChain>
</file>

<file path=xl/sharedStrings.xml><?xml version="1.0" encoding="utf-8"?>
<sst xmlns="http://schemas.openxmlformats.org/spreadsheetml/2006/main" count="63" uniqueCount="37">
  <si>
    <t>Present Value</t>
  </si>
  <si>
    <t>The following exercise examines the different methods and implications of present value formulas and functions.</t>
  </si>
  <si>
    <t>PV</t>
  </si>
  <si>
    <t>Discount Rate</t>
  </si>
  <si>
    <t>Number of Periods</t>
  </si>
  <si>
    <t>Payment</t>
  </si>
  <si>
    <t>The most basic function for present value in Excel, but often confused because of it's dual use.  The first use is with a fixed payment:</t>
  </si>
  <si>
    <t>The set up above can be interpreted as the present value of five $250 payments, discounted at 5%.</t>
  </si>
  <si>
    <t>Notice that the third entry to the PV function is a payment.  Be very careful with the number of commas in the PV function.</t>
  </si>
  <si>
    <t>PV - Payment Method</t>
  </si>
  <si>
    <t>PV - Future Value Method</t>
  </si>
  <si>
    <t>The other use of the PV function is to use it with future values.</t>
  </si>
  <si>
    <t xml:space="preserve">Discount Rate </t>
  </si>
  <si>
    <t>Periods</t>
  </si>
  <si>
    <t>Future Values</t>
  </si>
  <si>
    <t>Sum of PV</t>
  </si>
  <si>
    <t>Notice that an extra comma is used in the PV function to differentiate between a payment and a future value.</t>
  </si>
  <si>
    <t>PV - Future Value Method (Math)</t>
  </si>
  <si>
    <t xml:space="preserve">We can also do the previous example without a function. </t>
  </si>
  <si>
    <t>NPV - Net Present Value</t>
  </si>
  <si>
    <t>A shortcut many people take to getting the present value of a series of cash flows is using the NPV function.  The NPV function takes a series of cash</t>
  </si>
  <si>
    <t>flows and discounts them at a given rate.  It is very important to remember that the first value will always be one period from today.</t>
  </si>
  <si>
    <t xml:space="preserve">To determine the net present value (less cost) you should subtract today's cost of the cash flows.  If you attempt to do the following you will get </t>
  </si>
  <si>
    <t>an incorrect answer:</t>
  </si>
  <si>
    <t>XNPV - Exact Net Present Value</t>
  </si>
  <si>
    <t xml:space="preserve">The NPV function makes the implicit assumption that there is equal time between each period.  This is often not the case in finance.  In order </t>
  </si>
  <si>
    <t>to account for possible variations in discount period timing, the XNPV function was created.  It accepts dates that correspond to the values.</t>
  </si>
  <si>
    <t>Future Dates</t>
  </si>
  <si>
    <t>Notice a problem here.  XNPV assumes the first values being entered are at the present value.  Therefore you get a higher present value since it assumes</t>
  </si>
  <si>
    <t>the cash flows for 12/1/2008 are today.  To do it properly you would do the following:</t>
  </si>
  <si>
    <t>You may be slightly off due to leap years and exact day count issues.  Try altering the dates to see the change in the present value.</t>
  </si>
  <si>
    <t>Multiple Discount Rates</t>
  </si>
  <si>
    <t xml:space="preserve">The final confusion with present value occurs when we make the assumption that the discount rate will change over time.  A common error is to do </t>
  </si>
  <si>
    <t>the following:</t>
  </si>
  <si>
    <t>Incorrect PV</t>
  </si>
  <si>
    <t>Correct Cumulative PV</t>
  </si>
  <si>
    <t>Incorrect Cumulative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</si>
</sst>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8" fontId="0" fillId="0" borderId="0" xfId="0" applyNumberFormat="1"/>
    <xf numFmtId="10" fontId="6" fillId="0" borderId="0" xfId="2" applyNumberFormat="1" applyFont="1"/>
    <xf numFmtId="0" fontId="6" fillId="0" borderId="0" xfId="0" applyFont="1"/>
    <xf numFmtId="14" fontId="0" fillId="0" borderId="0" xfId="0" applyNumberFormat="1"/>
    <xf numFmtId="0" fontId="2" fillId="2" borderId="0" xfId="0" applyFont="1" applyFill="1"/>
    <xf numFmtId="0" fontId="3" fillId="2" borderId="0" xfId="0" applyFont="1" applyFill="1"/>
    <xf numFmtId="1" fontId="0" fillId="0" borderId="0" xfId="0" applyNumberFormat="1" applyAlignment="1">
      <alignment horizontal="center"/>
    </xf>
    <xf numFmtId="1" fontId="1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0" fontId="6" fillId="0" borderId="0" xfId="0" applyNumberFormat="1" applyFont="1"/>
    <xf numFmtId="1" fontId="6" fillId="0" borderId="0" xfId="1" applyNumberFormat="1" applyFont="1" applyAlignment="1">
      <alignment horizontal="center"/>
    </xf>
    <xf numFmtId="10" fontId="6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tabSelected="1" workbookViewId="0">
      <selection activeCell="A3" sqref="A3"/>
    </sheetView>
  </sheetViews>
  <sheetFormatPr defaultRowHeight="15" x14ac:dyDescent="0.25"/>
  <cols>
    <col min="4" max="4" width="10.5703125" bestFit="1" customWidth="1"/>
    <col min="5" max="9" width="9.42578125" customWidth="1"/>
  </cols>
  <sheetData>
    <row r="1" spans="1:14" s="2" customFormat="1" ht="21.75" thickBot="1" x14ac:dyDescent="0.4">
      <c r="A1" s="1" t="s">
        <v>0</v>
      </c>
    </row>
    <row r="2" spans="1:14" x14ac:dyDescent="0.25">
      <c r="A2" t="s">
        <v>1</v>
      </c>
    </row>
    <row r="4" spans="1:14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t="s">
        <v>6</v>
      </c>
    </row>
    <row r="7" spans="1:14" x14ac:dyDescent="0.25">
      <c r="B7" t="s">
        <v>3</v>
      </c>
      <c r="D7" s="4">
        <v>0.05</v>
      </c>
    </row>
    <row r="8" spans="1:14" x14ac:dyDescent="0.25">
      <c r="B8" t="s">
        <v>4</v>
      </c>
      <c r="D8" s="5">
        <v>5</v>
      </c>
    </row>
    <row r="9" spans="1:14" x14ac:dyDescent="0.25">
      <c r="B9" t="s">
        <v>5</v>
      </c>
      <c r="D9" s="5">
        <v>-250</v>
      </c>
    </row>
    <row r="10" spans="1:14" x14ac:dyDescent="0.25">
      <c r="B10" t="s">
        <v>2</v>
      </c>
      <c r="D10" s="3">
        <f>PV(D7,D8,D9)</f>
        <v>1082.3691676577052</v>
      </c>
    </row>
    <row r="12" spans="1:14" x14ac:dyDescent="0.25">
      <c r="A12" t="s">
        <v>7</v>
      </c>
    </row>
    <row r="13" spans="1:14" x14ac:dyDescent="0.25">
      <c r="A13" t="s">
        <v>8</v>
      </c>
    </row>
    <row r="15" spans="1:14" x14ac:dyDescent="0.25">
      <c r="A15" s="7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t="s">
        <v>11</v>
      </c>
    </row>
    <row r="18" spans="1:14" x14ac:dyDescent="0.25">
      <c r="B18" t="s">
        <v>12</v>
      </c>
      <c r="D18" s="4">
        <v>0.05</v>
      </c>
    </row>
    <row r="20" spans="1:14" x14ac:dyDescent="0.25">
      <c r="B20" t="s">
        <v>13</v>
      </c>
      <c r="D20" s="9">
        <v>1</v>
      </c>
      <c r="E20" s="9">
        <v>2</v>
      </c>
      <c r="F20" s="9">
        <v>3</v>
      </c>
      <c r="G20" s="9">
        <v>4</v>
      </c>
      <c r="H20" s="9">
        <v>5</v>
      </c>
    </row>
    <row r="21" spans="1:14" x14ac:dyDescent="0.25">
      <c r="B21" t="s">
        <v>14</v>
      </c>
      <c r="D21" s="11">
        <v>-250</v>
      </c>
      <c r="E21" s="11">
        <v>-250</v>
      </c>
      <c r="F21" s="11">
        <v>-250</v>
      </c>
      <c r="G21" s="11">
        <v>-250</v>
      </c>
      <c r="H21" s="11">
        <v>-250</v>
      </c>
    </row>
    <row r="22" spans="1:14" x14ac:dyDescent="0.25">
      <c r="B22" t="s">
        <v>2</v>
      </c>
      <c r="D22" s="9">
        <f>PV($D$18,D20,,D21)</f>
        <v>238.09523809523807</v>
      </c>
      <c r="E22" s="9">
        <f>PV($D$18,E20,,E21)</f>
        <v>226.75736961451247</v>
      </c>
      <c r="F22" s="9">
        <f>PV($D$18,F20,,F21)</f>
        <v>215.95939963286901</v>
      </c>
      <c r="G22" s="9">
        <f>PV($D$18,G20,,G21)</f>
        <v>205.67561869797049</v>
      </c>
      <c r="H22" s="9">
        <f>PV($D$18,H20,,H21)</f>
        <v>195.88154161711475</v>
      </c>
    </row>
    <row r="23" spans="1:14" x14ac:dyDescent="0.25">
      <c r="B23" t="s">
        <v>15</v>
      </c>
      <c r="D23" s="3">
        <f>SUM(D22:H22)</f>
        <v>1082.369167657705</v>
      </c>
    </row>
    <row r="25" spans="1:14" x14ac:dyDescent="0.25">
      <c r="A25" t="s">
        <v>16</v>
      </c>
    </row>
    <row r="27" spans="1:14" x14ac:dyDescent="0.25">
      <c r="A27" s="7" t="s">
        <v>17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t="s">
        <v>18</v>
      </c>
    </row>
    <row r="29" spans="1:14" x14ac:dyDescent="0.25">
      <c r="D29" s="5"/>
    </row>
    <row r="30" spans="1:14" x14ac:dyDescent="0.25">
      <c r="B30" t="s">
        <v>12</v>
      </c>
      <c r="D30" s="12">
        <v>0.05</v>
      </c>
    </row>
    <row r="32" spans="1:14" x14ac:dyDescent="0.25">
      <c r="B32" t="s">
        <v>13</v>
      </c>
      <c r="D32" s="9">
        <v>1</v>
      </c>
      <c r="E32" s="9">
        <v>2</v>
      </c>
      <c r="F32" s="9">
        <v>3</v>
      </c>
      <c r="G32" s="9">
        <v>4</v>
      </c>
      <c r="H32" s="9">
        <v>5</v>
      </c>
    </row>
    <row r="33" spans="1:14" x14ac:dyDescent="0.25">
      <c r="B33" t="s">
        <v>14</v>
      </c>
      <c r="D33" s="11">
        <v>250</v>
      </c>
      <c r="E33" s="11">
        <v>250</v>
      </c>
      <c r="F33" s="11">
        <v>250</v>
      </c>
      <c r="G33" s="11">
        <v>250</v>
      </c>
      <c r="H33" s="11">
        <v>250</v>
      </c>
    </row>
    <row r="34" spans="1:14" x14ac:dyDescent="0.25">
      <c r="B34" t="s">
        <v>2</v>
      </c>
      <c r="D34" s="9">
        <f>D33/(1+$D$30)^D32</f>
        <v>238.09523809523807</v>
      </c>
      <c r="E34" s="9">
        <f>E33/(1+$D$30)^E32</f>
        <v>226.75736961451247</v>
      </c>
      <c r="F34" s="9">
        <f>F33/(1+$D$30)^F32</f>
        <v>215.95939963286901</v>
      </c>
      <c r="G34" s="9">
        <f>G33/(1+$D$30)^G32</f>
        <v>205.67561869797049</v>
      </c>
      <c r="H34" s="9">
        <f>H33/(1+$D$30)^H32</f>
        <v>195.88154161711475</v>
      </c>
    </row>
    <row r="35" spans="1:14" x14ac:dyDescent="0.25">
      <c r="B35" t="s">
        <v>15</v>
      </c>
      <c r="D35" s="3">
        <f>SUM(D34:H34)</f>
        <v>1082.369167657705</v>
      </c>
    </row>
    <row r="37" spans="1:14" x14ac:dyDescent="0.25">
      <c r="A37" s="7" t="s">
        <v>19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t="s">
        <v>20</v>
      </c>
    </row>
    <row r="39" spans="1:14" x14ac:dyDescent="0.25">
      <c r="A39" t="s">
        <v>21</v>
      </c>
    </row>
    <row r="41" spans="1:14" x14ac:dyDescent="0.25">
      <c r="B41" t="s">
        <v>3</v>
      </c>
      <c r="D41" s="4">
        <v>0.05</v>
      </c>
    </row>
    <row r="42" spans="1:14" x14ac:dyDescent="0.25">
      <c r="B42" t="s">
        <v>13</v>
      </c>
      <c r="D42" s="9">
        <v>1</v>
      </c>
      <c r="E42" s="9">
        <v>2</v>
      </c>
      <c r="F42" s="9">
        <v>3</v>
      </c>
      <c r="G42" s="9">
        <v>4</v>
      </c>
      <c r="H42" s="9">
        <v>5</v>
      </c>
    </row>
    <row r="43" spans="1:14" x14ac:dyDescent="0.25">
      <c r="B43" t="s">
        <v>14</v>
      </c>
      <c r="D43" s="11">
        <v>250</v>
      </c>
      <c r="E43" s="11">
        <v>250</v>
      </c>
      <c r="F43" s="11">
        <v>250</v>
      </c>
      <c r="G43" s="11">
        <v>250</v>
      </c>
      <c r="H43" s="11">
        <v>250</v>
      </c>
    </row>
    <row r="44" spans="1:14" x14ac:dyDescent="0.25">
      <c r="B44" t="s">
        <v>15</v>
      </c>
      <c r="D44" s="3">
        <f>NPV(D41,D43:H43)</f>
        <v>1082.3691676577048</v>
      </c>
    </row>
    <row r="46" spans="1:14" x14ac:dyDescent="0.25">
      <c r="A46" t="s">
        <v>22</v>
      </c>
    </row>
    <row r="47" spans="1:14" x14ac:dyDescent="0.25">
      <c r="A47" t="s">
        <v>23</v>
      </c>
    </row>
    <row r="49" spans="1:14" x14ac:dyDescent="0.25">
      <c r="B49" t="s">
        <v>3</v>
      </c>
      <c r="D49" s="4">
        <v>0.05</v>
      </c>
    </row>
    <row r="50" spans="1:14" x14ac:dyDescent="0.25">
      <c r="B50" t="s">
        <v>13</v>
      </c>
      <c r="D50" s="9">
        <v>0</v>
      </c>
      <c r="E50" s="9">
        <v>1</v>
      </c>
      <c r="F50" s="9">
        <v>2</v>
      </c>
      <c r="G50" s="9">
        <v>3</v>
      </c>
      <c r="H50" s="9">
        <v>4</v>
      </c>
      <c r="I50" s="9">
        <v>5</v>
      </c>
    </row>
    <row r="51" spans="1:14" x14ac:dyDescent="0.25">
      <c r="B51" t="s">
        <v>14</v>
      </c>
      <c r="D51" s="11">
        <v>-1000</v>
      </c>
      <c r="E51" s="11">
        <v>250</v>
      </c>
      <c r="F51" s="11">
        <v>250</v>
      </c>
      <c r="G51" s="11">
        <v>250</v>
      </c>
      <c r="H51" s="11">
        <v>250</v>
      </c>
      <c r="I51" s="11">
        <v>250</v>
      </c>
    </row>
    <row r="52" spans="1:14" x14ac:dyDescent="0.25">
      <c r="B52" t="s">
        <v>15</v>
      </c>
      <c r="D52" s="3">
        <f>NPV(D49,D51:I51)</f>
        <v>78.446826340671194</v>
      </c>
    </row>
    <row r="54" spans="1:14" x14ac:dyDescent="0.25">
      <c r="A54" s="7" t="s">
        <v>24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t="s">
        <v>25</v>
      </c>
    </row>
    <row r="56" spans="1:14" x14ac:dyDescent="0.25">
      <c r="A56" t="s">
        <v>26</v>
      </c>
    </row>
    <row r="58" spans="1:14" x14ac:dyDescent="0.25">
      <c r="B58" t="s">
        <v>3</v>
      </c>
      <c r="D58" s="4">
        <v>0.05</v>
      </c>
    </row>
    <row r="59" spans="1:14" x14ac:dyDescent="0.25">
      <c r="B59" t="s">
        <v>27</v>
      </c>
      <c r="E59" s="6">
        <v>39783</v>
      </c>
      <c r="F59" s="6">
        <v>40148</v>
      </c>
      <c r="G59" s="6">
        <v>40513</v>
      </c>
      <c r="H59" s="6">
        <v>40878</v>
      </c>
      <c r="I59" s="6">
        <v>41244</v>
      </c>
    </row>
    <row r="60" spans="1:14" x14ac:dyDescent="0.25">
      <c r="B60" t="s">
        <v>13</v>
      </c>
      <c r="E60" s="10">
        <v>1</v>
      </c>
      <c r="F60" s="10">
        <v>2</v>
      </c>
      <c r="G60" s="10">
        <v>3</v>
      </c>
      <c r="H60" s="10">
        <v>4</v>
      </c>
      <c r="I60" s="10">
        <v>5</v>
      </c>
    </row>
    <row r="61" spans="1:14" x14ac:dyDescent="0.25">
      <c r="B61" t="s">
        <v>14</v>
      </c>
      <c r="E61" s="13">
        <v>250</v>
      </c>
      <c r="F61" s="13">
        <v>250</v>
      </c>
      <c r="G61" s="13">
        <v>250</v>
      </c>
      <c r="H61" s="13">
        <v>250</v>
      </c>
      <c r="I61" s="13">
        <v>250</v>
      </c>
    </row>
    <row r="62" spans="1:14" x14ac:dyDescent="0.25">
      <c r="B62" t="s">
        <v>15</v>
      </c>
      <c r="D62" s="3">
        <f>XNPV(D58,E61:I61,E59:I59)</f>
        <v>1136.4601348719937</v>
      </c>
    </row>
    <row r="64" spans="1:14" x14ac:dyDescent="0.25">
      <c r="A64" t="s">
        <v>28</v>
      </c>
    </row>
    <row r="65" spans="1:14" x14ac:dyDescent="0.25">
      <c r="A65" t="s">
        <v>29</v>
      </c>
    </row>
    <row r="67" spans="1:14" x14ac:dyDescent="0.25">
      <c r="B67" t="s">
        <v>3</v>
      </c>
      <c r="D67" s="4">
        <v>0.05</v>
      </c>
    </row>
    <row r="68" spans="1:14" x14ac:dyDescent="0.25">
      <c r="B68" t="s">
        <v>27</v>
      </c>
      <c r="D68" s="6">
        <v>39783</v>
      </c>
      <c r="E68" s="6">
        <v>40148</v>
      </c>
      <c r="F68" s="6">
        <v>40513</v>
      </c>
      <c r="G68" s="6">
        <v>40878</v>
      </c>
      <c r="H68" s="6">
        <v>41244</v>
      </c>
      <c r="I68" s="6">
        <v>41609</v>
      </c>
    </row>
    <row r="69" spans="1:14" x14ac:dyDescent="0.25">
      <c r="B69" t="s">
        <v>13</v>
      </c>
      <c r="D69" s="9">
        <v>0</v>
      </c>
      <c r="E69" s="9">
        <v>1</v>
      </c>
      <c r="F69" s="9">
        <v>2</v>
      </c>
      <c r="G69" s="9">
        <v>3</v>
      </c>
      <c r="H69" s="9">
        <v>4</v>
      </c>
      <c r="I69" s="9">
        <v>5</v>
      </c>
    </row>
    <row r="70" spans="1:14" x14ac:dyDescent="0.25">
      <c r="B70" t="s">
        <v>14</v>
      </c>
      <c r="D70" s="11">
        <v>0</v>
      </c>
      <c r="E70" s="11">
        <v>250</v>
      </c>
      <c r="F70" s="11">
        <v>250</v>
      </c>
      <c r="G70" s="11">
        <v>250</v>
      </c>
      <c r="H70" s="11">
        <v>250</v>
      </c>
      <c r="I70" s="11">
        <v>250</v>
      </c>
    </row>
    <row r="71" spans="1:14" x14ac:dyDescent="0.25">
      <c r="B71" t="s">
        <v>15</v>
      </c>
      <c r="D71" s="3">
        <f>XNPV(D67,D70:I70,D68:I68)</f>
        <v>1082.3154944237785</v>
      </c>
    </row>
    <row r="73" spans="1:14" x14ac:dyDescent="0.25">
      <c r="A73" t="s">
        <v>30</v>
      </c>
    </row>
    <row r="75" spans="1:14" x14ac:dyDescent="0.25">
      <c r="A75" s="7" t="s">
        <v>31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5">
      <c r="A76" t="s">
        <v>32</v>
      </c>
    </row>
    <row r="77" spans="1:14" x14ac:dyDescent="0.25">
      <c r="A77" t="s">
        <v>33</v>
      </c>
    </row>
    <row r="79" spans="1:14" x14ac:dyDescent="0.25">
      <c r="B79" t="s">
        <v>3</v>
      </c>
      <c r="E79" s="14">
        <v>0.05</v>
      </c>
      <c r="F79" s="14">
        <v>0.06</v>
      </c>
      <c r="G79" s="14">
        <v>7.0000000000000007E-2</v>
      </c>
      <c r="H79" s="14">
        <v>0.08</v>
      </c>
      <c r="I79" s="14">
        <v>0.09</v>
      </c>
    </row>
    <row r="80" spans="1:14" x14ac:dyDescent="0.25">
      <c r="B80" t="s">
        <v>13</v>
      </c>
      <c r="E80" s="9">
        <v>1</v>
      </c>
      <c r="F80" s="9">
        <v>2</v>
      </c>
      <c r="G80" s="9">
        <v>3</v>
      </c>
      <c r="H80" s="9">
        <v>4</v>
      </c>
      <c r="I80" s="9">
        <v>5</v>
      </c>
    </row>
    <row r="81" spans="2:9" x14ac:dyDescent="0.25">
      <c r="B81" t="s">
        <v>14</v>
      </c>
      <c r="E81" s="11">
        <v>250</v>
      </c>
      <c r="F81" s="11">
        <v>250</v>
      </c>
      <c r="G81" s="11">
        <v>250</v>
      </c>
      <c r="H81" s="11">
        <v>250</v>
      </c>
      <c r="I81" s="11">
        <v>250</v>
      </c>
    </row>
    <row r="82" spans="2:9" x14ac:dyDescent="0.25">
      <c r="B82" t="s">
        <v>34</v>
      </c>
      <c r="D82" s="3"/>
      <c r="E82" s="10">
        <f>E81/(1+E79)^E80</f>
        <v>238.09523809523807</v>
      </c>
      <c r="F82" s="10">
        <f>F81/(1+F79)^F80</f>
        <v>222.49911000355996</v>
      </c>
      <c r="G82" s="10">
        <f>G81/(1+G79)^G80</f>
        <v>204.07446922271299</v>
      </c>
      <c r="H82" s="10">
        <f>H81/(1+H79)^H80</f>
        <v>183.75746319911332</v>
      </c>
      <c r="I82" s="10">
        <f>I81/(1+I79)^I80</f>
        <v>162.48284657458632</v>
      </c>
    </row>
    <row r="83" spans="2:9" x14ac:dyDescent="0.25">
      <c r="B83" t="s">
        <v>36</v>
      </c>
      <c r="D83" s="3"/>
      <c r="E83" s="10">
        <f>E82+F83</f>
        <v>1010.9091270952107</v>
      </c>
      <c r="F83" s="10">
        <f>F82+G83</f>
        <v>772.81388899997262</v>
      </c>
      <c r="G83" s="10">
        <f>G82+H83</f>
        <v>550.31477899641266</v>
      </c>
      <c r="H83" s="10">
        <f>H82+I83</f>
        <v>346.24030977369966</v>
      </c>
      <c r="I83" s="10">
        <f>I82+J83</f>
        <v>162.48284657458632</v>
      </c>
    </row>
    <row r="84" spans="2:9" x14ac:dyDescent="0.25">
      <c r="B84" t="s">
        <v>35</v>
      </c>
      <c r="E84" s="10">
        <f>(E81+F84)/(1+E79)^1</f>
        <v>1045.3349229713983</v>
      </c>
      <c r="F84" s="10">
        <f>(F81+G84)/(1+F79)^1</f>
        <v>847.60166911996828</v>
      </c>
      <c r="G84" s="10">
        <f>(G81+H84)/(1+G79)^1</f>
        <v>648.45776926716644</v>
      </c>
      <c r="H84" s="10">
        <f>(H81+I84)/(1+H79)^1</f>
        <v>443.84981311586813</v>
      </c>
      <c r="I84" s="10">
        <f>(I81+J84)/(1+I79)^1</f>
        <v>229.35779816513761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Allman</dc:creator>
  <cp:lastModifiedBy>Keith Allman</cp:lastModifiedBy>
  <dcterms:created xsi:type="dcterms:W3CDTF">2008-11-22T18:59:58Z</dcterms:created>
  <dcterms:modified xsi:type="dcterms:W3CDTF">2020-10-10T20:23:52Z</dcterms:modified>
</cp:coreProperties>
</file>